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firstSheet="8" activeTab="8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县对下转移支付预算表09-1" sheetId="13" r:id="rId13"/>
    <sheet name="县对下转移支付绩效目标表09-2" sheetId="14" r:id="rId14"/>
    <sheet name="新增资产配置表10" sheetId="15" r:id="rId15"/>
    <sheet name="转移支付补助项目支出预算表11" sheetId="16" r:id="rId16"/>
    <sheet name="部门项目中期规划预算表12" sheetId="17" r:id="rId17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<sst xmlns="http://schemas.openxmlformats.org/spreadsheetml/2006/main" count="1091" uniqueCount="428">
  <si>
    <t>预算01-1表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</si>
  <si>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</si>
  <si>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</si>
  <si>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</si>
  <si>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</si>
  <si>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</si>
  <si>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</si>
  <si>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</si>
  <si>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</si>
  <si>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</si>
  <si>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</si>
  <si>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</si>
  <si>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</si>
  <si>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</si>
  <si>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</si>
  <si>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</si>
  <si>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 xml:space="preserve"> 1、事业收入</t>
  </si>
  <si>
    <t>六、科学技术支出</t>
  </si>
  <si>
    <t xml:space="preserve"> 2、事业单位经营收入</t>
  </si>
  <si>
    <t>七、文化旅游体育与传媒支出</t>
  </si>
  <si>
    <t xml:space="preserve"> 3、上级补助收入</t>
  </si>
  <si>
    <t>八、社会保障和就业支出</t>
  </si>
  <si>
    <t xml:space="preserve"> 4、附属单位上缴收入</t>
  </si>
  <si>
    <t>九、卫生健康支出</t>
  </si>
  <si>
    <t xml:space="preserve"> 5、其他收入</t>
  </si>
  <si>
    <t>十、节能环保支出</t>
  </si>
  <si>
    <t>　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</si>
  <si>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</si>
  <si>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</si>
  <si>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</si>
  <si>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</si>
  <si>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</si>
  <si>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</si>
  <si>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</si>
  <si>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</si>
  <si>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</si>
  <si>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</si>
  <si>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</si>
  <si>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</si>
  <si>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</si>
  <si>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</si>
  <si>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</si>
  <si>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</si>
  <si>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二十七、债务发行费用支出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</si>
  <si>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</si>
  <si>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</si>
  <si>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</si>
  <si>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</si>
  <si>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</si>
  <si>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</si>
  <si>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</si>
  <si>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</si>
  <si>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</si>
  <si>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</si>
  <si>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</si>
  <si>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</si>
  <si>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</si>
  <si>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</si>
  <si>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</si>
  <si>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</si>
  <si>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</si>
  <si>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</si>
  <si>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</si>
  <si>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</si>
  <si>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</si>
  <si>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</si>
  <si>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</si>
  <si>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</si>
  <si>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</si>
  <si>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</si>
  <si>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131007</t>
  </si>
  <si>
    <t>永德县永康镇中心卫生院</t>
  </si>
  <si>
    <t>预算01-3表</t>
  </si>
  <si>
    <t>科目编码</t>
  </si>
  <si>
    <t>科目名称</t>
  </si>
  <si>
    <t>财政专户管理的支出</t>
  </si>
  <si>
    <t>单位资金</t>
  </si>
  <si>
    <t>基本支出</t>
  </si>
  <si>
    <t>项目支出</t>
  </si>
  <si>
    <t>事业支出</t>
  </si>
  <si>
    <t>事业单位
经营支出</t>
  </si>
  <si>
    <t>上级补助支出</t>
  </si>
  <si>
    <t>附属单位补助支出</t>
  </si>
  <si>
    <t>其他支出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</si>
  <si>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</si>
  <si>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</si>
  <si>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</si>
  <si>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</si>
  <si>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</si>
  <si>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</si>
  <si>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</si>
  <si>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</si>
  <si>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20808</t>
  </si>
  <si>
    <t>抚恤</t>
  </si>
  <si>
    <t>2080801</t>
  </si>
  <si>
    <t>死亡抚恤</t>
  </si>
  <si>
    <t>210</t>
  </si>
  <si>
    <t>卫生健康支出</t>
  </si>
  <si>
    <t>21003</t>
  </si>
  <si>
    <t>基层医疗卫生机构</t>
  </si>
  <si>
    <t>2100302</t>
  </si>
  <si>
    <t>乡镇卫生院</t>
  </si>
  <si>
    <t>2100399</t>
  </si>
  <si>
    <t>其他基层医疗卫生机构支出</t>
  </si>
  <si>
    <t>21011</t>
  </si>
  <si>
    <t>行政事业单位医疗</t>
  </si>
  <si>
    <t>2101102</t>
  </si>
  <si>
    <t>事业单位医疗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</si>
  <si>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</si>
  <si>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</si>
  <si>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</si>
  <si>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</si>
  <si>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</si>
  <si>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</si>
  <si>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</si>
  <si>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</si>
  <si>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</si>
  <si>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</si>
  <si>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</si>
  <si>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</si>
  <si>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</si>
  <si>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</si>
  <si>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</si>
  <si>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</si>
  <si>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</si>
  <si>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</si>
  <si>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</si>
  <si>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</si>
  <si>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</si>
  <si>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</si>
  <si>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</si>
  <si>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</si>
  <si>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</si>
  <si>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</si>
  <si>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</si>
  <si>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</si>
  <si>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</si>
  <si>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</si>
  <si>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</si>
  <si>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</si>
  <si>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</si>
  <si>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</si>
  <si>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</si>
  <si>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</si>
  <si>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</si>
  <si>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</si>
  <si>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</si>
  <si>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</si>
  <si>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</si>
  <si>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</si>
  <si>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</si>
  <si>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（二十七）债务发行费用支出</t>
  </si>
  <si>
    <t>二、年终结转结余</t>
  </si>
  <si>
    <t>收 入 总 计</t>
  </si>
  <si>
    <t>预算02-2表</t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</si>
  <si>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</si>
  <si>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</si>
  <si>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</si>
  <si>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</si>
  <si>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</si>
  <si>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</si>
  <si>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</si>
  <si>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</si>
  <si>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7</t>
  </si>
  <si>
    <t>预算03表</t>
  </si>
  <si>
    <t>单位：元</t>
  </si>
  <si>
    <t>资金性质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</si>
  <si>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</si>
  <si>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</si>
  <si>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</si>
  <si>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</si>
  <si>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</si>
  <si>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</si>
  <si>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上级资金</t>
  </si>
  <si>
    <t>本级财力安排</t>
  </si>
  <si>
    <t>自有资金</t>
  </si>
  <si>
    <t>非财政拨款</t>
  </si>
  <si>
    <t>预算04表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</si>
  <si>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</si>
  <si>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</si>
  <si>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</si>
  <si>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</si>
  <si>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</si>
  <si>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</si>
  <si>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</si>
  <si>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</si>
  <si>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</si>
  <si>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</si>
  <si>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</si>
  <si>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</si>
  <si>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</si>
  <si>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</si>
  <si>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</si>
  <si>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</si>
  <si>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</si>
  <si>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530923210000000017651</t>
  </si>
  <si>
    <t>事业单位工资支出</t>
  </si>
  <si>
    <t>30101</t>
  </si>
  <si>
    <t>基本工资</t>
  </si>
  <si>
    <t>30102</t>
  </si>
  <si>
    <t>津贴补贴</t>
  </si>
  <si>
    <t>2130104</t>
  </si>
  <si>
    <t>事业运行</t>
  </si>
  <si>
    <t>530923231100001428987</t>
  </si>
  <si>
    <t>事业人员参照公务员规范后绩效奖</t>
  </si>
  <si>
    <t>30107</t>
  </si>
  <si>
    <t>绩效工资</t>
  </si>
  <si>
    <t>530923210000000017652</t>
  </si>
  <si>
    <t>社会保障缴费</t>
  </si>
  <si>
    <t>30108</t>
  </si>
  <si>
    <t>机关事业单位基本养老保险缴费</t>
  </si>
  <si>
    <t>2080506</t>
  </si>
  <si>
    <t>机关事业单位职业年金缴费支出</t>
  </si>
  <si>
    <t>30109</t>
  </si>
  <si>
    <t>职业年金缴费</t>
  </si>
  <si>
    <t>2101101</t>
  </si>
  <si>
    <t>行政单位医疗</t>
  </si>
  <si>
    <t>30110</t>
  </si>
  <si>
    <t>职工基本医疗保险缴费</t>
  </si>
  <si>
    <t>30112</t>
  </si>
  <si>
    <t>其他社会保障缴费</t>
  </si>
  <si>
    <t>530923210000000017653</t>
  </si>
  <si>
    <t>30113</t>
  </si>
  <si>
    <t>530923221100000424677</t>
  </si>
  <si>
    <t>工会经费</t>
  </si>
  <si>
    <t>30228</t>
  </si>
  <si>
    <t>530923210000000019837</t>
  </si>
  <si>
    <t>退休费</t>
  </si>
  <si>
    <t>30302</t>
  </si>
  <si>
    <t>530923210000000017655</t>
  </si>
  <si>
    <t>生活补助</t>
  </si>
  <si>
    <t>30305</t>
  </si>
  <si>
    <t>530923231100001352886</t>
  </si>
  <si>
    <t>机关事业单位职工及军人抚恤补助</t>
  </si>
  <si>
    <t>530923251100003807022</t>
  </si>
  <si>
    <t>永德县永康镇中心卫生院2025年收支预算（在职人员绩效）单位自有资金</t>
  </si>
  <si>
    <t>530923251100003807109</t>
  </si>
  <si>
    <t>永德县永康镇中心卫生院2025年收支预算（社会保障缴费）单位自有资金</t>
  </si>
  <si>
    <t>530923251100003807190</t>
  </si>
  <si>
    <t>永德县永康镇中心卫生院2025年收支预算（住房公积金）单位自有资金</t>
  </si>
  <si>
    <t>530923251100003807197</t>
  </si>
  <si>
    <t>永德县永康镇中心卫生院2025年收支预算（编外人员工资）单位自有资金</t>
  </si>
  <si>
    <t>30199</t>
  </si>
  <si>
    <t>其他工资福利支出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</si>
  <si>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</si>
  <si>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</si>
  <si>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</si>
  <si>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</si>
  <si>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</si>
  <si>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</si>
  <si>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</si>
  <si>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永德县永康镇中心卫生院2025年收支预算指标单位自有资金</t>
  </si>
  <si>
    <t>事业发展类</t>
  </si>
  <si>
    <t>530923251100003804943</t>
  </si>
  <si>
    <t>30201</t>
  </si>
  <si>
    <t>办公费</t>
  </si>
  <si>
    <t>30202</t>
  </si>
  <si>
    <t>印刷费</t>
  </si>
  <si>
    <t>30204</t>
  </si>
  <si>
    <t>手续费</t>
  </si>
  <si>
    <t>30205</t>
  </si>
  <si>
    <t>水费</t>
  </si>
  <si>
    <t>30206</t>
  </si>
  <si>
    <t>电费</t>
  </si>
  <si>
    <t>30207</t>
  </si>
  <si>
    <t>邮电费</t>
  </si>
  <si>
    <t>30211</t>
  </si>
  <si>
    <t>差旅费</t>
  </si>
  <si>
    <t>30213</t>
  </si>
  <si>
    <t>维修（护）费</t>
  </si>
  <si>
    <t>30214</t>
  </si>
  <si>
    <t>租赁费</t>
  </si>
  <si>
    <t>30215</t>
  </si>
  <si>
    <t>会议费</t>
  </si>
  <si>
    <t>30216</t>
  </si>
  <si>
    <t>培训费</t>
  </si>
  <si>
    <t>30217</t>
  </si>
  <si>
    <t>30218</t>
  </si>
  <si>
    <t>专用材料费</t>
  </si>
  <si>
    <t>30226</t>
  </si>
  <si>
    <t>劳务费</t>
  </si>
  <si>
    <t>30227</t>
  </si>
  <si>
    <t>委托业务费</t>
  </si>
  <si>
    <t>30239</t>
  </si>
  <si>
    <t>其他交通费用</t>
  </si>
  <si>
    <t>30240</t>
  </si>
  <si>
    <t>税金及附加费用</t>
  </si>
  <si>
    <t>30299</t>
  </si>
  <si>
    <t>其他商品和服务支出</t>
  </si>
  <si>
    <t>永德县永康镇中心卫生院2025年政府采购预算指标单位自有资金</t>
  </si>
  <si>
    <t>530923251100003804620</t>
  </si>
  <si>
    <t>31002</t>
  </si>
  <si>
    <t>办公设备购置</t>
  </si>
  <si>
    <t>31003</t>
  </si>
  <si>
    <t>专用设备购置</t>
  </si>
  <si>
    <t>永康院请〔2023〕58号2023年部门预算指标政府采购资金</t>
  </si>
  <si>
    <t>530923241100002331053</t>
  </si>
  <si>
    <t>永康院请〔2024〕9号追加2024年部门预算指标政府采购资金</t>
  </si>
  <si>
    <t>530923241100002684434</t>
  </si>
  <si>
    <t>预算05-2表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</si>
  <si>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</si>
  <si>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</si>
  <si>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</si>
  <si>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</si>
  <si>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</si>
  <si>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</si>
  <si>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</si>
  <si>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</si>
  <si>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</si>
  <si>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</si>
  <si>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逐步建立以绩效目标实现为导向，以绩效评价为手段，以结果应用为保障，以改进预算管理、优化资源配置、控制节约成本、提高公共产品质量和公共服务水平为目的，管理科学、运转高效，覆盖所有财政性资金，贯穿预算编制、执行、监督全过程的预算绩效管理体系</t>
  </si>
  <si>
    <t>产出指标</t>
  </si>
  <si>
    <t>数量指标</t>
  </si>
  <si>
    <t>信息化设备数量</t>
  </si>
  <si>
    <t>=</t>
  </si>
  <si>
    <t>20</t>
  </si>
  <si>
    <t>年</t>
  </si>
  <si>
    <t>定量指标</t>
  </si>
  <si>
    <t>反应信息化设备数量</t>
  </si>
  <si>
    <t>质量指标</t>
  </si>
  <si>
    <t>验收合格率</t>
  </si>
  <si>
    <t>&gt;=</t>
  </si>
  <si>
    <t>98</t>
  </si>
  <si>
    <t>%</t>
  </si>
  <si>
    <t>反应验收合格率</t>
  </si>
  <si>
    <t>效益指标</t>
  </si>
  <si>
    <t>社会效益</t>
  </si>
  <si>
    <t>系统全年正常运行</t>
  </si>
  <si>
    <t>反应系统全年正常运行</t>
  </si>
  <si>
    <t>可持续影响</t>
  </si>
  <si>
    <t>设备使用年限</t>
  </si>
  <si>
    <t>10</t>
  </si>
  <si>
    <t>反应设备使用年限</t>
  </si>
  <si>
    <t>满意度指标</t>
  </si>
  <si>
    <t>服务对象满意度</t>
  </si>
  <si>
    <t>使用人员满意度</t>
  </si>
  <si>
    <t>95</t>
  </si>
  <si>
    <t>反应使用人员满意度</t>
  </si>
  <si>
    <t>2025年自收自支预算事业收入</t>
  </si>
  <si>
    <t>3360</t>
  </si>
  <si>
    <t>万元</t>
  </si>
  <si>
    <t>反应2025年自收自支预算事业收入</t>
  </si>
  <si>
    <t>2025年自收自支预算事业支出</t>
  </si>
  <si>
    <t>3259.49</t>
  </si>
  <si>
    <t>反应2025年自收自支预算事业支出</t>
  </si>
  <si>
    <t>2025年自收自支预算收支完成情况</t>
  </si>
  <si>
    <t>反应2025年自收自支预算收支完成情况</t>
  </si>
  <si>
    <t>2025年收支结余情况</t>
  </si>
  <si>
    <t>反应2025年收支结余情况</t>
  </si>
  <si>
    <t>病患对卫生院职工服务满意度</t>
  </si>
  <si>
    <t>90</t>
  </si>
  <si>
    <t>反应病患对卫生院职工服务满意度</t>
  </si>
  <si>
    <t>预算06表</t>
  </si>
  <si>
    <t>2025年部门政府性基金预算支出预算表</t>
  </si>
  <si>
    <t>单位名称：永德县永康镇中心卫生院</t>
  </si>
  <si>
    <t>政府性基金预算支出</t>
  </si>
  <si>
    <t>备注：2025年我单位无政府性基金预算支出预算，故公开“政府性基金预算支出预算表”为空表。</t>
  </si>
  <si>
    <t>预算07表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</si>
  <si>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</si>
  <si>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</si>
  <si>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</si>
  <si>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</si>
  <si>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</si>
  <si>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</si>
  <si>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</si>
  <si>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</si>
  <si>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</si>
  <si>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A02020000 办公设备</t>
  </si>
  <si>
    <t>办公设备</t>
  </si>
  <si>
    <t>台</t>
  </si>
  <si>
    <t>A0504办公用品</t>
  </si>
  <si>
    <t>办公用品</t>
  </si>
  <si>
    <t>箱</t>
  </si>
  <si>
    <t xml:space="preserve"> C18040000 保险服务</t>
  </si>
  <si>
    <t>保险服务</t>
  </si>
  <si>
    <t>次</t>
  </si>
  <si>
    <t>A02060000 电气设备</t>
  </si>
  <si>
    <t>电气设备</t>
  </si>
  <si>
    <t xml:space="preserve">  A05010000 家具</t>
  </si>
  <si>
    <t>家具</t>
  </si>
  <si>
    <t>张</t>
  </si>
  <si>
    <t>C23120000 维修和保养服务</t>
  </si>
  <si>
    <t>维修和保养服务</t>
  </si>
  <si>
    <t>A02010000 信息化设备</t>
  </si>
  <si>
    <t>信息化设备</t>
  </si>
  <si>
    <t xml:space="preserve"> A08060000 信息数据类无形资产</t>
  </si>
  <si>
    <t>信息数据类无形资产</t>
  </si>
  <si>
    <t>套</t>
  </si>
  <si>
    <t>预算08表</t>
  </si>
  <si>
    <t>2025年部门政府购买服务预算表</t>
  </si>
  <si>
    <t>政府购买服务项目</t>
  </si>
  <si>
    <t>政府购买服务目录</t>
  </si>
  <si>
    <t>单位自筹</t>
  </si>
  <si>
    <t>备注：2025年我单位无政府购买服务预算，故公开“政府购买服务预算表”为空表。</t>
  </si>
  <si>
    <t>预算09-1表</t>
  </si>
  <si>
    <t>2025年县对下转移支付预算表</t>
  </si>
  <si>
    <t>单位名称（项目）</t>
  </si>
  <si>
    <t>地区</t>
  </si>
  <si>
    <t>政府性基金</t>
  </si>
  <si>
    <t>-</t>
  </si>
  <si>
    <t>备注：2025年我单位无县对下转移支付预算，故公开“县对下转移支付预算表”为空表。</t>
  </si>
  <si>
    <t>预算09-2表</t>
  </si>
  <si>
    <t>2025年县对下转移支付绩效目标表</t>
  </si>
  <si>
    <t>备注：2025年我单位无县对下转移支付绩效目标预算，故公开“县对下转移支付绩效目标表”为空表。</t>
  </si>
  <si>
    <t>预算10表</t>
  </si>
  <si>
    <t>2025年新增资产配置表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</si>
  <si>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</si>
  <si>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</si>
  <si>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</si>
  <si>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</si>
  <si>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</si>
  <si>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</si>
  <si>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</si>
  <si>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4</t>
  </si>
  <si>
    <t>8</t>
  </si>
  <si>
    <t>备注：2025年我单位无新增资产配置预算，故公开“新增资产配置表”为空表。</t>
  </si>
  <si>
    <t>预算11表</t>
  </si>
  <si>
    <t>2025年转移支付补助项目支出预算表</t>
  </si>
  <si>
    <t>上级补助</t>
  </si>
  <si>
    <t>备注：2025年我单位无转移支付补助项目支出预算，故公开“转移支付补助项目支出预算表”为空表。</t>
  </si>
  <si>
    <t>预算12表</t>
  </si>
  <si>
    <t>2025年部门项目支出中期规划预算表</t>
  </si>
  <si>
    <t>项目级次</t>
  </si>
  <si>
    <t>2025年</t>
  </si>
  <si>
    <t>2026年</t>
  </si>
  <si>
    <t>2027年</t>
  </si>
  <si>
    <t/>
  </si>
  <si>
    <t>备注：2025年我单位无项目支出中期规划预算，故公开“项目支出中期规划预算表”为空表。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</si>
</sst>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\ hh:mm:ss"/>
    <numFmt numFmtId="177" formatCode="yyyy/mm/dd"/>
    <numFmt numFmtId="178" formatCode="hh:mm:ss"/>
    <numFmt numFmtId="179" formatCode="#,##0;\-#,##0;;@"/>
    <numFmt numFmtId="180" formatCode="#,##0.00;\-#,##0.00;;@"/>
  </numFmts>
  <fonts count="53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21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b/>
      <sz val="23"/>
      <color rgb="FF000000"/>
      <name val="宋体"/>
      <charset val="134"/>
    </font>
    <font>
      <sz val="9"/>
      <name val="宋体"/>
      <charset val="134"/>
    </font>
    <font>
      <b/>
      <sz val="19.5"/>
      <name val="宋体"/>
      <charset val="134"/>
    </font>
    <font>
      <b/>
      <sz val="11"/>
      <color rgb="FF000000"/>
      <name val="宋体"/>
      <charset val="134"/>
    </font>
    <font>
      <sz val="10.5"/>
      <name val="宋体"/>
      <charset val="134"/>
    </font>
    <font>
      <sz val="9"/>
      <name val="SimSun"/>
      <charset val="134"/>
    </font>
    <font>
      <b/>
      <sz val="22"/>
      <color rgb="FF000000"/>
      <name val="宋体"/>
      <charset val="134"/>
    </font>
    <font>
      <sz val="10.5"/>
      <color rgb="FF000000"/>
      <name val="宋体"/>
      <charset val="134"/>
    </font>
    <font>
      <sz val="22"/>
      <name val="方正小标宋简体"/>
      <charset val="134"/>
    </font>
    <font>
      <sz val="9"/>
      <color rgb="FF000000"/>
      <name val="Microsoft YaHei UI"/>
      <charset val="134"/>
    </font>
    <font>
      <sz val="22"/>
      <color rgb="FF000000"/>
      <name val="方正小标宋简体"/>
      <charset val="134"/>
    </font>
    <font>
      <sz val="9"/>
      <name val="Microsoft YaHei UI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1.25"/>
      <color rgb="FF000000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21"/>
      <color rgb="FF000000"/>
      <name val="宋体"/>
      <charset val="134"/>
    </font>
    <font>
      <sz val="20"/>
      <color rgb="FF000000"/>
      <name val="宋体"/>
      <charset val="134"/>
    </font>
    <font>
      <b/>
      <sz val="10"/>
      <color rgb="FF000000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sz val="10"/>
      <color rgb="FF000000"/>
      <name val="Arial"/>
      <charset val="134"/>
    </font>
    <font>
      <sz val="28"/>
      <color rgb="FF000000"/>
      <name val="宋体"/>
      <charset val="134"/>
    </font>
    <font>
      <sz val="10"/>
      <color rgb="FF000000"/>
      <name val="Microsoft YaHei UI"/>
      <charset val="134"/>
    </font>
    <font>
      <sz val="30"/>
      <color rgb="FF000000"/>
      <name val="宋体"/>
      <charset val="134"/>
    </font>
    <font>
      <sz val="19"/>
      <color rgb="FF000000"/>
      <name val="宋体"/>
      <charset val="134"/>
    </font>
    <font>
      <b/>
      <sz val="9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3" borderId="17" applyNumberFormat="0" applyFon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18" applyNumberFormat="0" applyFill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41" fillId="0" borderId="19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4" borderId="20" applyNumberFormat="0" applyAlignment="0" applyProtection="0">
      <alignment vertical="center"/>
    </xf>
    <xf numFmtId="0" fontId="43" fillId="5" borderId="21" applyNumberFormat="0" applyAlignment="0" applyProtection="0">
      <alignment vertical="center"/>
    </xf>
    <xf numFmtId="0" fontId="44" fillId="5" borderId="20" applyNumberFormat="0" applyAlignment="0" applyProtection="0">
      <alignment vertical="center"/>
    </xf>
    <xf numFmtId="0" fontId="45" fillId="6" borderId="22" applyNumberFormat="0" applyAlignment="0" applyProtection="0">
      <alignment vertical="center"/>
    </xf>
    <xf numFmtId="0" fontId="46" fillId="0" borderId="23" applyNumberFormat="0" applyFill="0" applyAlignment="0" applyProtection="0">
      <alignment vertical="center"/>
    </xf>
    <xf numFmtId="0" fontId="47" fillId="0" borderId="24" applyNumberFormat="0" applyFill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51" fillId="10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52" fillId="19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52" fillId="27" borderId="0" applyNumberFormat="0" applyBorder="0" applyAlignment="0" applyProtection="0">
      <alignment vertical="center"/>
    </xf>
    <xf numFmtId="0" fontId="52" fillId="28" borderId="0" applyNumberFormat="0" applyBorder="0" applyAlignment="0" applyProtection="0">
      <alignment vertical="center"/>
    </xf>
    <xf numFmtId="0" fontId="51" fillId="29" borderId="0" applyNumberFormat="0" applyBorder="0" applyAlignment="0" applyProtection="0">
      <alignment vertical="center"/>
    </xf>
    <xf numFmtId="0" fontId="51" fillId="30" borderId="0" applyNumberFormat="0" applyBorder="0" applyAlignment="0" applyProtection="0">
      <alignment vertical="center"/>
    </xf>
    <xf numFmtId="0" fontId="52" fillId="31" borderId="0" applyNumberFormat="0" applyBorder="0" applyAlignment="0" applyProtection="0">
      <alignment vertical="center"/>
    </xf>
    <xf numFmtId="0" fontId="52" fillId="32" borderId="0" applyNumberFormat="0" applyBorder="0" applyAlignment="0" applyProtection="0">
      <alignment vertical="center"/>
    </xf>
    <xf numFmtId="0" fontId="51" fillId="33" borderId="0" applyNumberFormat="0" applyBorder="0" applyAlignment="0" applyProtection="0">
      <alignment vertical="center"/>
    </xf>
    <xf numFmtId="176" fontId="7" fillId="0" borderId="7">
      <alignment horizontal="right" vertical="center"/>
    </xf>
    <xf numFmtId="177" fontId="7" fillId="0" borderId="7">
      <alignment horizontal="right" vertical="center"/>
    </xf>
    <xf numFmtId="10" fontId="7" fillId="0" borderId="7">
      <alignment horizontal="right" vertical="center"/>
    </xf>
    <xf numFmtId="178" fontId="7" fillId="0" borderId="7">
      <alignment horizontal="right" vertical="center"/>
    </xf>
    <xf numFmtId="179" fontId="7" fillId="0" borderId="7">
      <alignment horizontal="right" vertical="center"/>
    </xf>
    <xf numFmtId="180" fontId="7" fillId="0" borderId="7">
      <alignment horizontal="right" vertical="center"/>
    </xf>
    <xf numFmtId="180" fontId="7" fillId="0" borderId="7">
      <alignment horizontal="right" vertical="center"/>
    </xf>
    <xf numFmtId="49" fontId="7" fillId="0" borderId="7">
      <alignment horizontal="left" vertical="center" wrapText="1"/>
    </xf>
    <xf numFmtId="0" fontId="7" fillId="0" borderId="0">
      <alignment vertical="top"/>
      <protection locked="0"/>
    </xf>
  </cellStyleXfs>
  <cellXfs count="279">
    <xf numFmtId="0" fontId="0" fillId="0" borderId="0" xfId="0" applyFont="1" applyBorder="1"/>
    <xf numFmtId="49" fontId="1" fillId="0" borderId="0" xfId="0" applyNumberFormat="1" applyFont="1" applyBorder="1"/>
    <xf numFmtId="0" fontId="1" fillId="0" borderId="0" xfId="0" applyFont="1" applyBorder="1" applyAlignment="1" applyProtection="1">
      <alignment horizontal="right" vertical="center"/>
      <protection locked="0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1" fillId="0" borderId="0" xfId="0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/>
      <protection locked="0"/>
    </xf>
    <xf numFmtId="180" fontId="5" fillId="0" borderId="7" xfId="54" applyNumberFormat="1" applyFont="1" applyBorder="1">
      <alignment horizontal="right" vertical="center"/>
    </xf>
    <xf numFmtId="0" fontId="3" fillId="0" borderId="8" xfId="0" applyFont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left" vertical="center" wrapText="1"/>
      <protection locked="0"/>
    </xf>
    <xf numFmtId="180" fontId="5" fillId="0" borderId="1" xfId="54" applyNumberFormat="1" applyFont="1" applyBorder="1">
      <alignment horizontal="right" vertical="center"/>
    </xf>
    <xf numFmtId="0" fontId="0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 wrapText="1"/>
    </xf>
    <xf numFmtId="180" fontId="5" fillId="0" borderId="7" xfId="0" applyNumberFormat="1" applyFont="1" applyBorder="1" applyAlignment="1">
      <alignment horizontal="right" vertical="center"/>
    </xf>
    <xf numFmtId="0" fontId="1" fillId="0" borderId="8" xfId="0" applyFont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180" fontId="5" fillId="0" borderId="1" xfId="0" applyNumberFormat="1" applyFont="1" applyBorder="1" applyAlignment="1">
      <alignment horizontal="right" vertical="center"/>
    </xf>
    <xf numFmtId="0" fontId="0" fillId="0" borderId="0" xfId="0" applyFont="1" applyAlignment="1">
      <alignment horizontal="left" vertical="center"/>
    </xf>
    <xf numFmtId="0" fontId="1" fillId="0" borderId="7" xfId="0" applyFont="1" applyBorder="1" applyAlignment="1" applyProtection="1">
      <alignment horizontal="center" vertical="center"/>
      <protection locked="0"/>
    </xf>
    <xf numFmtId="49" fontId="7" fillId="0" borderId="0" xfId="56" applyNumberFormat="1" applyFont="1" applyBorder="1">
      <alignment horizontal="left" vertical="center" wrapText="1"/>
    </xf>
    <xf numFmtId="49" fontId="7" fillId="0" borderId="0" xfId="56" applyNumberFormat="1" applyFont="1" applyBorder="1" applyAlignment="1">
      <alignment horizontal="right" vertical="center" wrapText="1"/>
    </xf>
    <xf numFmtId="49" fontId="8" fillId="0" borderId="0" xfId="56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49" fontId="10" fillId="0" borderId="7" xfId="56" applyNumberFormat="1" applyFont="1" applyBorder="1" applyAlignment="1">
      <alignment horizontal="center" vertical="center" wrapText="1"/>
    </xf>
    <xf numFmtId="49" fontId="11" fillId="0" borderId="7" xfId="56" applyNumberFormat="1" applyFont="1" applyBorder="1" applyAlignment="1">
      <alignment horizontal="center" vertical="center" wrapText="1"/>
    </xf>
    <xf numFmtId="49" fontId="10" fillId="0" borderId="7" xfId="56" applyNumberFormat="1" applyFont="1" applyBorder="1">
      <alignment horizontal="left" vertical="center" wrapText="1"/>
    </xf>
    <xf numFmtId="179" fontId="7" fillId="0" borderId="7" xfId="53" applyNumberFormat="1" applyFont="1" applyBorder="1">
      <alignment horizontal="right" vertical="center"/>
    </xf>
    <xf numFmtId="180" fontId="7" fillId="0" borderId="7" xfId="54" applyNumberFormat="1" applyFont="1" applyBorder="1">
      <alignment horizontal="right" vertical="center"/>
    </xf>
    <xf numFmtId="49" fontId="10" fillId="0" borderId="1" xfId="56" applyNumberFormat="1" applyFont="1" applyBorder="1" applyAlignment="1">
      <alignment horizontal="center" vertical="center" wrapText="1"/>
    </xf>
    <xf numFmtId="179" fontId="7" fillId="0" borderId="1" xfId="53" applyNumberFormat="1" applyFont="1" applyBorder="1">
      <alignment horizontal="right" vertical="center"/>
    </xf>
    <xf numFmtId="180" fontId="7" fillId="0" borderId="1" xfId="54" applyNumberFormat="1" applyFont="1" applyBorder="1">
      <alignment horizontal="right" vertical="center"/>
    </xf>
    <xf numFmtId="0" fontId="12" fillId="0" borderId="0" xfId="0" applyFont="1" applyBorder="1" applyAlignment="1">
      <alignment horizontal="center" vertical="center"/>
    </xf>
    <xf numFmtId="0" fontId="6" fillId="0" borderId="0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13" fillId="0" borderId="7" xfId="0" applyFont="1" applyBorder="1" applyAlignment="1">
      <alignment horizontal="left" vertical="center" wrapText="1"/>
    </xf>
    <xf numFmtId="0" fontId="13" fillId="0" borderId="7" xfId="0" applyFont="1" applyBorder="1" applyAlignment="1">
      <alignment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7" xfId="0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>
      <alignment horizontal="left" vertical="center" wrapText="1"/>
    </xf>
    <xf numFmtId="0" fontId="13" fillId="0" borderId="1" xfId="0" applyFont="1" applyBorder="1" applyAlignment="1" applyProtection="1">
      <alignment horizontal="left" vertical="center" wrapText="1"/>
      <protection locked="0"/>
    </xf>
    <xf numFmtId="0" fontId="3" fillId="0" borderId="0" xfId="0" applyFont="1" applyBorder="1" applyAlignment="1" applyProtection="1">
      <alignment horizontal="right" vertical="center"/>
      <protection locked="0"/>
    </xf>
    <xf numFmtId="0" fontId="0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0" fontId="1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4" fillId="0" borderId="1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7" xfId="0" applyFont="1" applyFill="1" applyBorder="1" applyAlignment="1" applyProtection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Border="1" applyAlignment="1" applyProtection="1">
      <alignment horizontal="right"/>
      <protection locked="0"/>
    </xf>
    <xf numFmtId="0" fontId="3" fillId="0" borderId="0" xfId="0" applyFont="1" applyBorder="1" applyAlignment="1" applyProtection="1">
      <alignment vertical="top" wrapText="1"/>
      <protection locked="0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>
      <alignment horizontal="center" vertical="center" wrapText="1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4" fontId="3" fillId="0" borderId="13" xfId="0" applyNumberFormat="1" applyFont="1" applyBorder="1" applyAlignment="1" applyProtection="1">
      <alignment horizontal="right" vertical="center"/>
      <protection locked="0"/>
    </xf>
    <xf numFmtId="0" fontId="3" fillId="0" borderId="14" xfId="0" applyFont="1" applyBorder="1" applyAlignment="1">
      <alignment horizontal="center" vertical="center"/>
    </xf>
    <xf numFmtId="0" fontId="3" fillId="0" borderId="12" xfId="0" applyFont="1" applyBorder="1" applyAlignment="1">
      <alignment horizontal="left" vertical="center"/>
    </xf>
    <xf numFmtId="4" fontId="3" fillId="0" borderId="12" xfId="0" applyNumberFormat="1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 applyProtection="1">
      <alignment horizontal="right" vertical="center" wrapText="1"/>
      <protection locked="0"/>
    </xf>
    <xf numFmtId="0" fontId="3" fillId="0" borderId="0" xfId="0" applyFont="1" applyBorder="1" applyAlignment="1">
      <alignment horizontal="right" vertical="center" wrapText="1"/>
    </xf>
    <xf numFmtId="0" fontId="3" fillId="0" borderId="0" xfId="0" applyFont="1" applyBorder="1" applyAlignment="1" applyProtection="1">
      <alignment horizontal="right" wrapText="1"/>
      <protection locked="0"/>
    </xf>
    <xf numFmtId="0" fontId="3" fillId="0" borderId="0" xfId="0" applyFont="1" applyBorder="1" applyAlignment="1">
      <alignment horizontal="right" wrapText="1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5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4" fontId="3" fillId="0" borderId="7" xfId="0" applyNumberFormat="1" applyFont="1" applyBorder="1" applyAlignment="1" applyProtection="1">
      <alignment horizontal="right" vertical="center"/>
      <protection locked="0"/>
    </xf>
    <xf numFmtId="4" fontId="3" fillId="0" borderId="1" xfId="0" applyNumberFormat="1" applyFont="1" applyBorder="1" applyAlignment="1" applyProtection="1">
      <alignment horizontal="right" vertical="center"/>
      <protection locked="0"/>
    </xf>
    <xf numFmtId="0" fontId="1" fillId="0" borderId="0" xfId="0" applyFont="1" applyFill="1" applyAlignment="1" applyProtection="1"/>
    <xf numFmtId="0" fontId="14" fillId="0" borderId="0" xfId="0" applyFont="1" applyFill="1" applyAlignment="1" applyProtection="1">
      <alignment horizontal="center" vertical="center" wrapText="1"/>
      <protection locked="0"/>
    </xf>
    <xf numFmtId="0" fontId="6" fillId="0" borderId="0" xfId="0" applyFont="1" applyFill="1" applyAlignment="1" applyProtection="1">
      <alignment horizontal="center" vertical="center"/>
    </xf>
    <xf numFmtId="0" fontId="3" fillId="0" borderId="0" xfId="0" applyFont="1" applyFill="1" applyAlignment="1" applyProtection="1">
      <alignment horizontal="left" vertical="center"/>
    </xf>
    <xf numFmtId="0" fontId="4" fillId="0" borderId="0" xfId="0" applyFont="1" applyFill="1" applyAlignment="1" applyProtection="1"/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0" xfId="0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 wrapText="1"/>
    </xf>
    <xf numFmtId="0" fontId="4" fillId="0" borderId="5" xfId="0" applyFont="1" applyFill="1" applyBorder="1" applyAlignment="1" applyProtection="1">
      <alignment horizontal="center" vertical="center" wrapText="1"/>
    </xf>
    <xf numFmtId="0" fontId="4" fillId="0" borderId="12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wrapText="1"/>
    </xf>
    <xf numFmtId="0" fontId="4" fillId="0" borderId="13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/>
    </xf>
    <xf numFmtId="0" fontId="4" fillId="0" borderId="13" xfId="0" applyFont="1" applyFill="1" applyBorder="1" applyAlignment="1" applyProtection="1">
      <alignment horizontal="center" vertical="center"/>
    </xf>
    <xf numFmtId="0" fontId="4" fillId="0" borderId="13" xfId="0" applyFont="1" applyFill="1" applyBorder="1" applyAlignment="1" applyProtection="1">
      <alignment horizontal="center" vertical="center"/>
      <protection locked="0"/>
    </xf>
    <xf numFmtId="0" fontId="3" fillId="0" borderId="6" xfId="0" applyFont="1" applyFill="1" applyBorder="1" applyAlignment="1" applyProtection="1">
      <alignment horizontal="left" vertical="center" wrapText="1"/>
    </xf>
    <xf numFmtId="0" fontId="3" fillId="0" borderId="13" xfId="0" applyFont="1" applyFill="1" applyBorder="1" applyAlignment="1" applyProtection="1">
      <alignment horizontal="left" vertical="center" wrapText="1"/>
    </xf>
    <xf numFmtId="0" fontId="3" fillId="0" borderId="13" xfId="0" applyFont="1" applyFill="1" applyBorder="1" applyAlignment="1" applyProtection="1">
      <alignment horizontal="right" vertical="center"/>
    </xf>
    <xf numFmtId="180" fontId="7" fillId="0" borderId="7" xfId="0" applyNumberFormat="1" applyFont="1" applyFill="1" applyBorder="1" applyAlignment="1" applyProtection="1">
      <alignment horizontal="right" vertical="center"/>
      <protection locked="0"/>
    </xf>
    <xf numFmtId="0" fontId="3" fillId="0" borderId="6" xfId="0" applyFont="1" applyFill="1" applyBorder="1" applyAlignment="1" applyProtection="1">
      <alignment horizontal="left" vertical="center" wrapText="1" indent="1"/>
    </xf>
    <xf numFmtId="3" fontId="3" fillId="0" borderId="13" xfId="0" applyNumberFormat="1" applyFont="1" applyFill="1" applyBorder="1" applyAlignment="1" applyProtection="1">
      <alignment horizontal="right" vertical="center"/>
    </xf>
    <xf numFmtId="0" fontId="3" fillId="0" borderId="16" xfId="0" applyFont="1" applyFill="1" applyBorder="1" applyAlignment="1" applyProtection="1">
      <alignment horizontal="center" vertical="center"/>
    </xf>
    <xf numFmtId="0" fontId="3" fillId="0" borderId="15" xfId="0" applyFont="1" applyFill="1" applyBorder="1" applyAlignment="1" applyProtection="1">
      <alignment horizontal="left" vertical="center"/>
    </xf>
    <xf numFmtId="0" fontId="15" fillId="0" borderId="0" xfId="0" applyFont="1" applyFill="1" applyAlignment="1" applyProtection="1">
      <alignment vertical="top"/>
      <protection locked="0"/>
    </xf>
    <xf numFmtId="0" fontId="3" fillId="0" borderId="0" xfId="0" applyFont="1" applyFill="1" applyAlignment="1" applyProtection="1">
      <alignment horizontal="right" vertical="center"/>
      <protection locked="0"/>
    </xf>
    <xf numFmtId="0" fontId="6" fillId="0" borderId="0" xfId="0" applyFont="1" applyFill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horizontal="right"/>
      <protection locked="0"/>
    </xf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 applyProtection="1">
      <alignment horizontal="center" vertical="center"/>
      <protection locked="0"/>
    </xf>
    <xf numFmtId="0" fontId="4" fillId="0" borderId="12" xfId="0" applyFont="1" applyFill="1" applyBorder="1" applyAlignment="1" applyProtection="1">
      <alignment horizontal="center" vertical="center" wrapText="1"/>
      <protection locked="0"/>
    </xf>
    <xf numFmtId="0" fontId="4" fillId="0" borderId="15" xfId="0" applyFont="1" applyFill="1" applyBorder="1" applyAlignment="1" applyProtection="1">
      <alignment horizontal="center" vertical="center" wrapText="1"/>
    </xf>
    <xf numFmtId="0" fontId="4" fillId="0" borderId="15" xfId="0" applyFont="1" applyFill="1" applyBorder="1" applyAlignment="1" applyProtection="1">
      <alignment horizontal="center" vertical="center"/>
      <protection locked="0"/>
    </xf>
    <xf numFmtId="0" fontId="4" fillId="0" borderId="15" xfId="0" applyFont="1" applyFill="1" applyBorder="1" applyAlignment="1" applyProtection="1">
      <alignment horizontal="center" vertical="center" wrapText="1"/>
      <protection locked="0"/>
    </xf>
    <xf numFmtId="0" fontId="4" fillId="0" borderId="13" xfId="0" applyFont="1" applyFill="1" applyBorder="1" applyAlignment="1" applyProtection="1">
      <alignment horizontal="center" vertical="center" wrapText="1"/>
      <protection locked="0"/>
    </xf>
    <xf numFmtId="0" fontId="4" fillId="0" borderId="7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Alignment="1" applyProtection="1">
      <alignment horizontal="right" vertical="center"/>
    </xf>
    <xf numFmtId="0" fontId="4" fillId="0" borderId="4" xfId="0" applyFont="1" applyFill="1" applyBorder="1" applyAlignment="1" applyProtection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right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>
      <alignment horizontal="center" vertical="center" wrapText="1"/>
    </xf>
    <xf numFmtId="0" fontId="16" fillId="0" borderId="0" xfId="0" applyFont="1" applyFill="1" applyAlignment="1" applyProtection="1">
      <alignment horizontal="center" vertical="center"/>
    </xf>
    <xf numFmtId="0" fontId="3" fillId="0" borderId="0" xfId="0" applyFont="1" applyFill="1" applyAlignment="1" applyProtection="1">
      <alignment horizontal="left" vertical="center"/>
      <protection locked="0"/>
    </xf>
    <xf numFmtId="0" fontId="1" fillId="0" borderId="0" xfId="0" applyFont="1" applyFill="1" applyAlignment="1" applyProtection="1">
      <alignment vertical="center"/>
    </xf>
    <xf numFmtId="0" fontId="3" fillId="0" borderId="0" xfId="0" applyFont="1" applyFill="1" applyAlignment="1" applyProtection="1">
      <alignment vertical="top"/>
      <protection locked="0"/>
    </xf>
    <xf numFmtId="0" fontId="4" fillId="0" borderId="7" xfId="0" applyFont="1" applyFill="1" applyBorder="1" applyAlignment="1" applyProtection="1">
      <alignment horizontal="center" vertical="center" wrapText="1"/>
    </xf>
    <xf numFmtId="0" fontId="4" fillId="0" borderId="7" xfId="0" applyFont="1" applyFill="1" applyBorder="1" applyAlignment="1" applyProtection="1">
      <alignment horizontal="center" vertical="center"/>
      <protection locked="0"/>
    </xf>
    <xf numFmtId="3" fontId="4" fillId="0" borderId="7" xfId="0" applyNumberFormat="1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horizontal="left" vertical="center" wrapText="1"/>
    </xf>
    <xf numFmtId="0" fontId="3" fillId="0" borderId="7" xfId="0" applyFont="1" applyFill="1" applyBorder="1" applyAlignment="1" applyProtection="1">
      <alignment vertical="center" wrapText="1"/>
    </xf>
    <xf numFmtId="0" fontId="3" fillId="0" borderId="7" xfId="0" applyFont="1" applyFill="1" applyBorder="1" applyAlignment="1" applyProtection="1">
      <alignment horizontal="center" vertical="center" wrapText="1"/>
    </xf>
    <xf numFmtId="0" fontId="3" fillId="0" borderId="7" xfId="0" applyFont="1" applyFill="1" applyBorder="1" applyAlignment="1" applyProtection="1">
      <alignment horizontal="center" vertical="center"/>
      <protection locked="0"/>
    </xf>
    <xf numFmtId="0" fontId="3" fillId="0" borderId="7" xfId="0" applyFont="1" applyFill="1" applyBorder="1" applyAlignment="1" applyProtection="1">
      <alignment horizontal="left" vertical="center" wrapText="1" inden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7" xfId="0" applyFont="1" applyFill="1" applyBorder="1" applyAlignment="1" applyProtection="1">
      <alignment horizontal="left" vertical="center" wrapText="1"/>
      <protection locked="0"/>
    </xf>
    <xf numFmtId="0" fontId="3" fillId="0" borderId="5" xfId="0" applyFont="1" applyFill="1" applyBorder="1" applyAlignment="1" applyProtection="1">
      <alignment horizontal="center" vertical="center" wrapText="1"/>
      <protection locked="0"/>
    </xf>
    <xf numFmtId="0" fontId="3" fillId="0" borderId="6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Alignment="1" applyProtection="1">
      <alignment horizontal="right" vertical="center" wrapText="1"/>
      <protection locked="0"/>
    </xf>
    <xf numFmtId="0" fontId="17" fillId="0" borderId="0" xfId="0" applyFont="1" applyFill="1" applyAlignment="1" applyProtection="1">
      <alignment vertical="center"/>
      <protection locked="0"/>
    </xf>
    <xf numFmtId="49" fontId="1" fillId="0" borderId="0" xfId="0" applyNumberFormat="1" applyFont="1" applyFill="1" applyAlignment="1" applyProtection="1">
      <alignment vertical="center"/>
    </xf>
    <xf numFmtId="0" fontId="4" fillId="0" borderId="0" xfId="0" applyFont="1" applyFill="1" applyAlignment="1" applyProtection="1">
      <alignment horizontal="left" vertical="center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Fill="1" applyBorder="1" applyAlignment="1" applyProtection="1">
      <alignment horizontal="center" vertical="center"/>
    </xf>
    <xf numFmtId="0" fontId="4" fillId="0" borderId="6" xfId="0" applyFont="1" applyFill="1" applyBorder="1" applyAlignment="1" applyProtection="1">
      <alignment horizontal="center" vertical="center" wrapText="1"/>
      <protection locked="0"/>
    </xf>
    <xf numFmtId="3" fontId="1" fillId="0" borderId="7" xfId="0" applyNumberFormat="1" applyFont="1" applyFill="1" applyBorder="1" applyAlignment="1" applyProtection="1">
      <alignment horizontal="center" vertical="center"/>
    </xf>
    <xf numFmtId="0" fontId="1" fillId="0" borderId="7" xfId="0" applyFont="1" applyFill="1" applyBorder="1" applyAlignment="1" applyProtection="1">
      <alignment vertical="center"/>
    </xf>
    <xf numFmtId="49" fontId="7" fillId="0" borderId="7" xfId="56" applyNumberFormat="1" applyFont="1" applyBorder="1" applyProtection="1">
      <alignment horizontal="left" vertical="center" wrapText="1"/>
      <protection locked="0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Fill="1" applyBorder="1" applyAlignment="1" applyProtection="1">
      <alignment horizontal="left" vertical="center"/>
    </xf>
    <xf numFmtId="0" fontId="3" fillId="0" borderId="4" xfId="0" applyFont="1" applyFill="1" applyBorder="1" applyAlignment="1" applyProtection="1">
      <alignment horizontal="left" vertical="center"/>
    </xf>
    <xf numFmtId="0" fontId="4" fillId="0" borderId="0" xfId="0" applyFont="1" applyFill="1" applyAlignment="1" applyProtection="1">
      <alignment vertic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8" xfId="0" applyFont="1" applyFill="1" applyBorder="1" applyAlignment="1" applyProtection="1">
      <alignment horizontal="center" vertical="center"/>
    </xf>
    <xf numFmtId="0" fontId="4" fillId="0" borderId="10" xfId="0" applyFont="1" applyFill="1" applyBorder="1" applyAlignment="1" applyProtection="1">
      <alignment horizontal="center" vertical="center"/>
    </xf>
    <xf numFmtId="0" fontId="4" fillId="0" borderId="16" xfId="0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Alignment="1" applyProtection="1">
      <alignment vertical="top"/>
      <protection locked="0"/>
    </xf>
    <xf numFmtId="49" fontId="1" fillId="0" borderId="0" xfId="0" applyNumberFormat="1" applyFont="1" applyFill="1" applyAlignment="1" applyProtection="1">
      <protection locked="0"/>
    </xf>
    <xf numFmtId="0" fontId="1" fillId="0" borderId="0" xfId="0" applyFont="1" applyFill="1" applyAlignment="1" applyProtection="1">
      <protection locked="0"/>
    </xf>
    <xf numFmtId="0" fontId="16" fillId="0" borderId="0" xfId="0" applyFont="1" applyFill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horizontal="left" vertical="center"/>
      <protection locked="0"/>
    </xf>
    <xf numFmtId="0" fontId="4" fillId="0" borderId="0" xfId="0" applyFont="1" applyFill="1" applyAlignment="1" applyProtection="1">
      <protection locked="0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6" xfId="0" applyFont="1" applyFill="1" applyBorder="1" applyAlignment="1" applyProtection="1">
      <alignment horizontal="center" vertical="center"/>
      <protection locked="0"/>
    </xf>
    <xf numFmtId="3" fontId="1" fillId="0" borderId="7" xfId="0" applyNumberFormat="1" applyFont="1" applyFill="1" applyBorder="1" applyAlignment="1" applyProtection="1">
      <alignment horizontal="center" vertical="center"/>
      <protection locked="0"/>
    </xf>
    <xf numFmtId="0" fontId="3" fillId="0" borderId="7" xfId="0" applyFont="1" applyFill="1" applyBorder="1" applyAlignment="1" applyProtection="1">
      <alignment horizontal="left" vertical="center"/>
    </xf>
    <xf numFmtId="0" fontId="3" fillId="0" borderId="3" xfId="0" applyFont="1" applyFill="1" applyBorder="1" applyAlignment="1" applyProtection="1">
      <alignment horizontal="left" vertical="center"/>
      <protection locked="0"/>
    </xf>
    <xf numFmtId="0" fontId="3" fillId="0" borderId="4" xfId="0" applyFont="1" applyFill="1" applyBorder="1" applyAlignment="1" applyProtection="1">
      <alignment horizontal="left" vertical="center"/>
      <protection locked="0"/>
    </xf>
    <xf numFmtId="0" fontId="4" fillId="0" borderId="4" xfId="0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Alignment="1" applyProtection="1">
      <alignment horizontal="center"/>
    </xf>
    <xf numFmtId="0" fontId="18" fillId="0" borderId="0" xfId="0" applyFont="1" applyFill="1" applyAlignment="1" applyProtection="1">
      <alignment horizontal="center" wrapText="1"/>
    </xf>
    <xf numFmtId="0" fontId="1" fillId="0" borderId="0" xfId="0" applyFont="1" applyFill="1" applyAlignment="1" applyProtection="1">
      <alignment horizontal="center" wrapText="1"/>
    </xf>
    <xf numFmtId="0" fontId="1" fillId="0" borderId="0" xfId="0" applyFont="1" applyFill="1" applyAlignment="1" applyProtection="1">
      <alignment wrapText="1"/>
    </xf>
    <xf numFmtId="0" fontId="3" fillId="0" borderId="0" xfId="0" applyFont="1" applyFill="1" applyAlignment="1" applyProtection="1">
      <alignment horizontal="right" vertical="center" wrapText="1"/>
    </xf>
    <xf numFmtId="0" fontId="19" fillId="0" borderId="6" xfId="0" applyFont="1" applyFill="1" applyBorder="1" applyAlignment="1" applyProtection="1">
      <alignment horizontal="center" vertical="center" wrapText="1"/>
      <protection locked="0"/>
    </xf>
    <xf numFmtId="0" fontId="20" fillId="0" borderId="7" xfId="0" applyFont="1" applyFill="1" applyBorder="1" applyAlignment="1" applyProtection="1">
      <alignment horizontal="center" vertical="center"/>
      <protection locked="0"/>
    </xf>
    <xf numFmtId="0" fontId="21" fillId="0" borderId="7" xfId="0" applyFont="1" applyFill="1" applyBorder="1" applyAlignment="1" applyProtection="1">
      <alignment horizontal="center" vertical="center"/>
      <protection locked="0"/>
    </xf>
    <xf numFmtId="0" fontId="22" fillId="0" borderId="7" xfId="0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center" vertical="center"/>
    </xf>
    <xf numFmtId="180" fontId="5" fillId="0" borderId="7" xfId="0" applyNumberFormat="1" applyFont="1" applyFill="1" applyBorder="1" applyAlignment="1" applyProtection="1">
      <alignment horizontal="right" vertical="center"/>
    </xf>
    <xf numFmtId="180" fontId="5" fillId="0" borderId="7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Alignment="1" applyProtection="1">
      <alignment vertical="top"/>
    </xf>
    <xf numFmtId="0" fontId="1" fillId="0" borderId="0" xfId="0" applyFont="1" applyFill="1" applyAlignment="1" applyProtection="1">
      <alignment horizontal="right" vertical="center"/>
    </xf>
    <xf numFmtId="0" fontId="23" fillId="0" borderId="0" xfId="0" applyFont="1" applyFill="1" applyAlignment="1" applyProtection="1">
      <alignment horizontal="center" vertical="center"/>
    </xf>
    <xf numFmtId="0" fontId="1" fillId="0" borderId="0" xfId="0" applyFont="1" applyFill="1" applyAlignment="1" applyProtection="1">
      <alignment horizontal="left" vertical="center"/>
      <protection locked="0"/>
    </xf>
    <xf numFmtId="49" fontId="1" fillId="0" borderId="0" xfId="0" applyNumberFormat="1" applyFont="1" applyFill="1" applyAlignment="1" applyProtection="1"/>
    <xf numFmtId="0" fontId="1" fillId="0" borderId="0" xfId="0" applyFont="1" applyFill="1" applyAlignment="1" applyProtection="1">
      <alignment horizontal="right"/>
    </xf>
    <xf numFmtId="49" fontId="4" fillId="0" borderId="2" xfId="0" applyNumberFormat="1" applyFont="1" applyFill="1" applyBorder="1" applyAlignment="1" applyProtection="1">
      <alignment horizontal="center" vertical="center" wrapText="1"/>
    </xf>
    <xf numFmtId="49" fontId="4" fillId="0" borderId="4" xfId="0" applyNumberFormat="1" applyFont="1" applyFill="1" applyBorder="1" applyAlignment="1" applyProtection="1">
      <alignment horizontal="center" vertical="center" wrapText="1"/>
    </xf>
    <xf numFmtId="49" fontId="4" fillId="0" borderId="7" xfId="0" applyNumberFormat="1" applyFont="1" applyFill="1" applyBorder="1" applyAlignment="1" applyProtection="1">
      <alignment horizontal="center" vertical="center"/>
    </xf>
    <xf numFmtId="49" fontId="4" fillId="0" borderId="7" xfId="0" applyNumberFormat="1" applyFont="1" applyFill="1" applyBorder="1" applyAlignment="1" applyProtection="1">
      <alignment horizontal="center" vertical="center"/>
      <protection locked="0"/>
    </xf>
    <xf numFmtId="0" fontId="3" fillId="0" borderId="7" xfId="0" applyFont="1" applyFill="1" applyBorder="1" applyAlignment="1" applyProtection="1">
      <alignment horizontal="left" vertical="center" wrapText="1" indent="2"/>
    </xf>
    <xf numFmtId="0" fontId="1" fillId="0" borderId="2" xfId="0" applyFont="1" applyFill="1" applyBorder="1" applyAlignment="1" applyProtection="1">
      <alignment horizontal="center" vertical="center"/>
    </xf>
    <xf numFmtId="0" fontId="1" fillId="0" borderId="4" xfId="0" applyFont="1" applyFill="1" applyBorder="1" applyAlignment="1" applyProtection="1">
      <alignment horizontal="center" vertical="center"/>
    </xf>
    <xf numFmtId="0" fontId="24" fillId="0" borderId="0" xfId="0" applyFont="1" applyFill="1" applyAlignment="1" applyProtection="1">
      <alignment horizontal="center" vertical="center"/>
    </xf>
    <xf numFmtId="0" fontId="25" fillId="0" borderId="0" xfId="0" applyFont="1" applyFill="1" applyAlignment="1" applyProtection="1">
      <alignment horizontal="center" vertical="center"/>
    </xf>
    <xf numFmtId="0" fontId="3" fillId="0" borderId="7" xfId="0" applyFont="1" applyFill="1" applyBorder="1" applyAlignment="1" applyProtection="1">
      <alignment vertical="center"/>
    </xf>
    <xf numFmtId="0" fontId="3" fillId="0" borderId="7" xfId="0" applyFont="1" applyFill="1" applyBorder="1" applyAlignment="1" applyProtection="1">
      <alignment horizontal="left" vertical="center"/>
      <protection locked="0"/>
    </xf>
    <xf numFmtId="0" fontId="3" fillId="0" borderId="7" xfId="0" applyFont="1" applyFill="1" applyBorder="1" applyAlignment="1" applyProtection="1">
      <alignment vertical="center"/>
      <protection locked="0"/>
    </xf>
    <xf numFmtId="0" fontId="7" fillId="0" borderId="7" xfId="0" applyFont="1" applyFill="1" applyBorder="1" applyAlignment="1" applyProtection="1">
      <alignment vertical="center"/>
      <protection locked="0"/>
    </xf>
    <xf numFmtId="0" fontId="7" fillId="0" borderId="4" xfId="0" applyFont="1" applyFill="1" applyBorder="1" applyAlignment="1" applyProtection="1">
      <alignment horizontal="left" vertical="center"/>
      <protection locked="0"/>
    </xf>
    <xf numFmtId="0" fontId="7" fillId="0" borderId="6" xfId="0" applyFont="1" applyFill="1" applyBorder="1" applyAlignment="1" applyProtection="1">
      <alignment vertical="center"/>
      <protection locked="0"/>
    </xf>
    <xf numFmtId="0" fontId="7" fillId="0" borderId="13" xfId="0" applyFont="1" applyFill="1" applyBorder="1" applyAlignment="1" applyProtection="1">
      <alignment horizontal="left" vertical="center"/>
      <protection locked="0"/>
    </xf>
    <xf numFmtId="0" fontId="7" fillId="0" borderId="6" xfId="0" applyFont="1" applyFill="1" applyBorder="1" applyAlignment="1" applyProtection="1">
      <alignment horizontal="left" vertical="center"/>
      <protection locked="0"/>
    </xf>
    <xf numFmtId="0" fontId="26" fillId="0" borderId="6" xfId="0" applyFont="1" applyFill="1" applyBorder="1" applyAlignment="1" applyProtection="1">
      <alignment vertical="center"/>
      <protection locked="0"/>
    </xf>
    <xf numFmtId="0" fontId="27" fillId="0" borderId="6" xfId="0" applyFont="1" applyFill="1" applyBorder="1" applyAlignment="1" applyProtection="1">
      <alignment horizontal="center" vertical="center"/>
      <protection locked="0"/>
    </xf>
    <xf numFmtId="180" fontId="27" fillId="0" borderId="7" xfId="0" applyNumberFormat="1" applyFont="1" applyFill="1" applyBorder="1" applyAlignment="1" applyProtection="1">
      <alignment horizontal="right" vertical="center"/>
      <protection locked="0"/>
    </xf>
    <xf numFmtId="0" fontId="3" fillId="0" borderId="7" xfId="0" applyFont="1" applyFill="1" applyBorder="1" applyAlignment="1" applyProtection="1">
      <alignment horizontal="center" vertical="center"/>
    </xf>
    <xf numFmtId="0" fontId="28" fillId="0" borderId="0" xfId="0" applyFont="1" applyFill="1" applyAlignment="1" applyProtection="1">
      <alignment vertical="center"/>
    </xf>
    <xf numFmtId="0" fontId="29" fillId="0" borderId="0" xfId="0" applyFont="1" applyFill="1" applyAlignment="1" applyProtection="1">
      <alignment horizontal="center" vertical="center"/>
    </xf>
    <xf numFmtId="0" fontId="3" fillId="0" borderId="0" xfId="0" applyFont="1" applyFill="1" applyAlignment="1" applyProtection="1">
      <alignment horizontal="left" vertical="center" wrapText="1"/>
      <protection locked="0"/>
    </xf>
    <xf numFmtId="0" fontId="1" fillId="0" borderId="0" xfId="0" applyFont="1" applyFill="1" applyAlignment="1" applyProtection="1">
      <alignment horizontal="left" vertical="center" wrapText="1"/>
    </xf>
    <xf numFmtId="0" fontId="26" fillId="0" borderId="7" xfId="0" applyFont="1" applyFill="1" applyBorder="1" applyAlignment="1" applyProtection="1">
      <alignment horizontal="left" vertical="center" wrapText="1" indent="1"/>
      <protection locked="0"/>
    </xf>
    <xf numFmtId="0" fontId="26" fillId="0" borderId="7" xfId="0" applyFont="1" applyFill="1" applyBorder="1" applyAlignment="1" applyProtection="1">
      <alignment horizontal="left" vertical="center" wrapText="1" indent="1"/>
    </xf>
    <xf numFmtId="0" fontId="1" fillId="0" borderId="7" xfId="0" applyFont="1" applyFill="1" applyBorder="1" applyAlignment="1" applyProtection="1">
      <alignment horizontal="left" vertical="center" wrapText="1" indent="2"/>
      <protection locked="0"/>
    </xf>
    <xf numFmtId="0" fontId="1" fillId="0" borderId="7" xfId="0" applyFont="1" applyFill="1" applyBorder="1" applyAlignment="1" applyProtection="1">
      <alignment horizontal="left" vertical="center" wrapText="1" indent="2"/>
    </xf>
    <xf numFmtId="0" fontId="1" fillId="0" borderId="7" xfId="0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Fill="1" applyBorder="1" applyAlignment="1" applyProtection="1">
      <alignment horizontal="center" vertical="center" wrapText="1"/>
    </xf>
    <xf numFmtId="0" fontId="30" fillId="0" borderId="0" xfId="0" applyFont="1" applyFill="1" applyAlignment="1" applyProtection="1"/>
    <xf numFmtId="0" fontId="31" fillId="0" borderId="0" xfId="0" applyFont="1" applyFill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Fill="1" applyBorder="1" applyAlignment="1" applyProtection="1">
      <alignment horizontal="center" vertical="center" wrapText="1"/>
    </xf>
    <xf numFmtId="0" fontId="1" fillId="0" borderId="5" xfId="0" applyFont="1" applyFill="1" applyBorder="1" applyAlignment="1" applyProtection="1">
      <alignment horizontal="center" vertical="center"/>
    </xf>
    <xf numFmtId="0" fontId="1" fillId="0" borderId="12" xfId="0" applyFont="1" applyFill="1" applyBorder="1" applyAlignment="1" applyProtection="1">
      <alignment horizontal="center" vertical="center"/>
    </xf>
    <xf numFmtId="0" fontId="1" fillId="0" borderId="12" xfId="0" applyFont="1" applyFill="1" applyBorder="1" applyAlignment="1" applyProtection="1">
      <alignment horizontal="center" vertical="center" wrapText="1"/>
      <protection locked="0"/>
    </xf>
    <xf numFmtId="0" fontId="1" fillId="0" borderId="6" xfId="0" applyFont="1" applyFill="1" applyBorder="1" applyAlignment="1" applyProtection="1">
      <alignment horizontal="center" vertical="center" wrapText="1"/>
    </xf>
    <xf numFmtId="0" fontId="1" fillId="0" borderId="13" xfId="0" applyFont="1" applyFill="1" applyBorder="1" applyAlignment="1" applyProtection="1">
      <alignment horizontal="center" vertical="center" wrapText="1"/>
    </xf>
    <xf numFmtId="0" fontId="1" fillId="0" borderId="13" xfId="0" applyFont="1" applyFill="1" applyBorder="1" applyAlignment="1" applyProtection="1">
      <alignment horizontal="center" vertical="center"/>
    </xf>
    <xf numFmtId="0" fontId="1" fillId="0" borderId="7" xfId="0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vertical="center" wrapText="1"/>
    </xf>
    <xf numFmtId="0" fontId="3" fillId="0" borderId="13" xfId="0" applyFont="1" applyFill="1" applyBorder="1" applyAlignment="1" applyProtection="1">
      <alignment vertical="center" wrapText="1"/>
    </xf>
    <xf numFmtId="0" fontId="3" fillId="0" borderId="6" xfId="0" applyFont="1" applyFill="1" applyBorder="1" applyAlignment="1" applyProtection="1">
      <alignment horizontal="center" vertical="center"/>
    </xf>
    <xf numFmtId="0" fontId="3" fillId="0" borderId="13" xfId="0" applyFont="1" applyFill="1" applyBorder="1" applyAlignment="1" applyProtection="1">
      <alignment vertical="center"/>
    </xf>
    <xf numFmtId="0" fontId="28" fillId="0" borderId="0" xfId="0" applyFont="1" applyFill="1" applyAlignment="1" applyProtection="1">
      <alignment vertical="top"/>
    </xf>
    <xf numFmtId="0" fontId="31" fillId="0" borderId="0" xfId="0" applyFont="1" applyFill="1" applyAlignment="1" applyProtection="1">
      <alignment horizontal="center" vertical="center"/>
      <protection locked="0"/>
    </xf>
    <xf numFmtId="0" fontId="1" fillId="0" borderId="3" xfId="0" applyFont="1" applyFill="1" applyBorder="1" applyAlignment="1" applyProtection="1">
      <alignment horizontal="center" vertical="center"/>
    </xf>
    <xf numFmtId="0" fontId="1" fillId="0" borderId="4" xfId="0" applyFont="1" applyFill="1" applyBorder="1" applyAlignment="1" applyProtection="1">
      <alignment horizontal="center" vertical="center" wrapText="1"/>
    </xf>
    <xf numFmtId="0" fontId="1" fillId="0" borderId="15" xfId="0" applyFont="1" applyFill="1" applyBorder="1" applyAlignment="1" applyProtection="1">
      <alignment horizontal="center" vertical="center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32" fillId="0" borderId="0" xfId="0" applyFont="1" applyFill="1" applyAlignment="1" applyProtection="1">
      <alignment horizontal="center" vertical="top"/>
    </xf>
    <xf numFmtId="0" fontId="9" fillId="0" borderId="0" xfId="0" applyFont="1" applyFill="1" applyAlignment="1" applyProtection="1">
      <alignment horizontal="center" vertical="center"/>
    </xf>
    <xf numFmtId="0" fontId="7" fillId="0" borderId="7" xfId="0" applyFont="1" applyFill="1" applyBorder="1" applyAlignment="1" applyProtection="1">
      <alignment horizontal="left" vertical="center"/>
      <protection locked="0"/>
    </xf>
    <xf numFmtId="0" fontId="33" fillId="0" borderId="6" xfId="0" applyFont="1" applyFill="1" applyBorder="1" applyAlignment="1" applyProtection="1">
      <alignment horizontal="center" vertical="center"/>
    </xf>
    <xf numFmtId="0" fontId="33" fillId="0" borderId="7" xfId="0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left" vertical="center"/>
    </xf>
    <xf numFmtId="0" fontId="33" fillId="0" borderId="6" xfId="0" applyFont="1" applyFill="1" applyBorder="1" applyAlignment="1" applyProtection="1">
      <alignment horizontal="center" vertical="center"/>
      <protection locked="0"/>
    </xf>
    <xf numFmtId="0" fontId="26" fillId="0" borderId="7" xfId="0" applyFont="1" applyFill="1" applyBorder="1" applyAlignment="1" applyProtection="1" quotePrefix="1">
      <alignment horizontal="left" vertical="center" wrapText="1" indent="1"/>
    </xf>
    <xf numFmtId="0" fontId="1" fillId="0" borderId="7" xfId="0" applyFont="1" applyFill="1" applyBorder="1" applyAlignment="1" applyProtection="1" quotePrefix="1">
      <alignment horizontal="left" vertical="center" wrapText="1" indent="2"/>
    </xf>
    <xf numFmtId="0" fontId="3" fillId="0" borderId="7" xfId="0" applyFont="1" applyFill="1" applyBorder="1" applyAlignment="1" applyProtection="1" quotePrefix="1">
      <alignment horizontal="left" vertical="center" wrapText="1" indent="1"/>
    </xf>
    <xf numFmtId="0" fontId="3" fillId="0" borderId="6" xfId="0" applyFont="1" applyFill="1" applyBorder="1" applyAlignment="1" applyProtection="1" quotePrefix="1">
      <alignment horizontal="left" vertical="center" wrapText="1" indent="1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DateTimeStyle" xfId="49"/>
    <cellStyle name="DateStyle" xfId="50"/>
    <cellStyle name="PercentStyle" xfId="51"/>
    <cellStyle name="TimeStyle" xfId="52"/>
    <cellStyle name="IntegralNumberStyle" xfId="53"/>
    <cellStyle name="MoneyStyle" xfId="54"/>
    <cellStyle name="NumberStyle" xfId="55"/>
    <cellStyle name="TextStyle" xfId="56"/>
    <cellStyle name="Normal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38"/>
  <sheetViews>
    <sheetView showZeros="0" view="pageBreakPreview" zoomScaleNormal="100" workbookViewId="0">
      <pane ySplit="1" topLeftCell="A8" activePane="bottomLeft" state="frozen"/>
      <selection/>
      <selection pane="bottomLeft" activeCell="C46" sqref="C46"/>
    </sheetView>
  </sheetViews>
  <sheetFormatPr defaultColWidth="8" defaultRowHeight="14.25" customHeight="1" outlineLevelCol="3"/>
  <cols>
    <col min="1" max="1" width="39.75" customWidth="1"/>
    <col min="2" max="2" width="27.125" customWidth="1"/>
    <col min="3" max="3" width="39.625" customWidth="1"/>
    <col min="4" max="4" width="27.25" customWidth="1"/>
  </cols>
  <sheetData>
    <row r="1" customHeight="1" spans="1:4">
      <c r="A1" s="126"/>
      <c r="B1" s="126"/>
      <c r="C1" s="126"/>
      <c r="D1" s="138" t="s">
        <v>0</v>
      </c>
    </row>
    <row r="2" ht="34" customHeight="1" spans="1:4">
      <c r="A2" s="144" t="str">
        <f>"2025"&amp;"年部门财务收支预算总表"</f>
        <v>2025年部门财务收支预算总表</v>
      </c>
      <c r="B2" s="272"/>
      <c r="C2" s="272"/>
      <c r="D2" s="272"/>
    </row>
    <row r="3" ht="36" customHeight="1" spans="1:4">
      <c r="A3" s="106" t="str">
        <f>"单位名称："&amp;"永德县永康镇中心卫生院"</f>
        <v>单位名称：永德县永康镇中心卫生院</v>
      </c>
      <c r="B3" s="273"/>
      <c r="C3" s="273"/>
      <c r="D3" s="138" t="s">
        <v>1</v>
      </c>
    </row>
    <row r="4" ht="21" customHeight="1" spans="1:4">
      <c r="A4" s="176" t="s">
        <v>2</v>
      </c>
      <c r="B4" s="178"/>
      <c r="C4" s="176" t="s">
        <v>3</v>
      </c>
      <c r="D4" s="178"/>
    </row>
    <row r="5" ht="19.5" customHeight="1" spans="1:4">
      <c r="A5" s="175" t="s">
        <v>4</v>
      </c>
      <c r="B5" s="175" t="str">
        <f>"2025"&amp;"年预算数"</f>
        <v>2025年预算数</v>
      </c>
      <c r="C5" s="175" t="s">
        <v>5</v>
      </c>
      <c r="D5" s="175" t="str">
        <f>"2025"&amp;"年预算数"</f>
        <v>2025年预算数</v>
      </c>
    </row>
    <row r="6" ht="15" customHeight="1" spans="1:4">
      <c r="A6" s="115"/>
      <c r="B6" s="115"/>
      <c r="C6" s="115"/>
      <c r="D6" s="115"/>
    </row>
    <row r="7" ht="18" customHeight="1" spans="1:4">
      <c r="A7" s="193" t="s">
        <v>6</v>
      </c>
      <c r="B7" s="121">
        <v>8408601.42</v>
      </c>
      <c r="C7" s="193" t="s">
        <v>7</v>
      </c>
      <c r="D7" s="121"/>
    </row>
    <row r="8" ht="18" customHeight="1" spans="1:4">
      <c r="A8" s="193" t="s">
        <v>8</v>
      </c>
      <c r="B8" s="121"/>
      <c r="C8" s="193" t="s">
        <v>9</v>
      </c>
      <c r="D8" s="121"/>
    </row>
    <row r="9" ht="18" customHeight="1" spans="1:4">
      <c r="A9" s="193" t="s">
        <v>10</v>
      </c>
      <c r="B9" s="121"/>
      <c r="C9" s="193" t="s">
        <v>11</v>
      </c>
      <c r="D9" s="121"/>
    </row>
    <row r="10" ht="18" customHeight="1" spans="1:4">
      <c r="A10" s="193" t="s">
        <v>12</v>
      </c>
      <c r="B10" s="121"/>
      <c r="C10" s="193" t="s">
        <v>13</v>
      </c>
      <c r="D10" s="121"/>
    </row>
    <row r="11" ht="18" customHeight="1" spans="1:4">
      <c r="A11" s="274" t="s">
        <v>14</v>
      </c>
      <c r="B11" s="121">
        <v>33600000</v>
      </c>
      <c r="C11" s="230" t="s">
        <v>15</v>
      </c>
      <c r="D11" s="121"/>
    </row>
    <row r="12" ht="18" customHeight="1" spans="1:4">
      <c r="A12" s="233" t="s">
        <v>16</v>
      </c>
      <c r="B12" s="121">
        <v>33600000</v>
      </c>
      <c r="C12" s="232" t="s">
        <v>17</v>
      </c>
      <c r="D12" s="121"/>
    </row>
    <row r="13" ht="18" customHeight="1" spans="1:4">
      <c r="A13" s="233" t="s">
        <v>18</v>
      </c>
      <c r="B13" s="121"/>
      <c r="C13" s="232" t="s">
        <v>19</v>
      </c>
      <c r="D13" s="121"/>
    </row>
    <row r="14" ht="18" customHeight="1" spans="1:4">
      <c r="A14" s="233" t="s">
        <v>20</v>
      </c>
      <c r="B14" s="121"/>
      <c r="C14" s="232" t="s">
        <v>21</v>
      </c>
      <c r="D14" s="121">
        <v>2903343.43</v>
      </c>
    </row>
    <row r="15" ht="18" customHeight="1" spans="1:4">
      <c r="A15" s="233" t="s">
        <v>22</v>
      </c>
      <c r="B15" s="121"/>
      <c r="C15" s="232" t="s">
        <v>23</v>
      </c>
      <c r="D15" s="121">
        <v>39062596.76</v>
      </c>
    </row>
    <row r="16" ht="18" customHeight="1" spans="1:4">
      <c r="A16" s="233" t="s">
        <v>24</v>
      </c>
      <c r="B16" s="121"/>
      <c r="C16" s="233" t="s">
        <v>25</v>
      </c>
      <c r="D16" s="121"/>
    </row>
    <row r="17" ht="18" customHeight="1" spans="1:4">
      <c r="A17" s="233" t="s">
        <v>26</v>
      </c>
      <c r="B17" s="121"/>
      <c r="C17" s="233" t="s">
        <v>27</v>
      </c>
      <c r="D17" s="121"/>
    </row>
    <row r="18" ht="18" customHeight="1" spans="1:4">
      <c r="A18" s="234" t="s">
        <v>26</v>
      </c>
      <c r="B18" s="121"/>
      <c r="C18" s="232" t="s">
        <v>28</v>
      </c>
      <c r="D18" s="121"/>
    </row>
    <row r="19" ht="18" customHeight="1" spans="1:4">
      <c r="A19" s="234" t="s">
        <v>26</v>
      </c>
      <c r="B19" s="121"/>
      <c r="C19" s="232" t="s">
        <v>29</v>
      </c>
      <c r="D19" s="121"/>
    </row>
    <row r="20" ht="18" customHeight="1" spans="1:4">
      <c r="A20" s="234" t="s">
        <v>26</v>
      </c>
      <c r="B20" s="121"/>
      <c r="C20" s="232" t="s">
        <v>30</v>
      </c>
      <c r="D20" s="121"/>
    </row>
    <row r="21" ht="18" customHeight="1" spans="1:4">
      <c r="A21" s="234" t="s">
        <v>26</v>
      </c>
      <c r="B21" s="121"/>
      <c r="C21" s="232" t="s">
        <v>31</v>
      </c>
      <c r="D21" s="121"/>
    </row>
    <row r="22" ht="18" customHeight="1" spans="1:4">
      <c r="A22" s="234" t="s">
        <v>26</v>
      </c>
      <c r="B22" s="121"/>
      <c r="C22" s="232" t="s">
        <v>32</v>
      </c>
      <c r="D22" s="121"/>
    </row>
    <row r="23" ht="18" customHeight="1" spans="1:4">
      <c r="A23" s="234" t="s">
        <v>26</v>
      </c>
      <c r="B23" s="121"/>
      <c r="C23" s="232" t="s">
        <v>33</v>
      </c>
      <c r="D23" s="121"/>
    </row>
    <row r="24" ht="18" customHeight="1" spans="1:4">
      <c r="A24" s="234" t="s">
        <v>26</v>
      </c>
      <c r="B24" s="121"/>
      <c r="C24" s="232" t="s">
        <v>34</v>
      </c>
      <c r="D24" s="121"/>
    </row>
    <row r="25" ht="18" customHeight="1" spans="1:4">
      <c r="A25" s="234" t="s">
        <v>26</v>
      </c>
      <c r="B25" s="121"/>
      <c r="C25" s="232" t="s">
        <v>35</v>
      </c>
      <c r="D25" s="121">
        <v>997366.87</v>
      </c>
    </row>
    <row r="26" ht="18" customHeight="1" spans="1:4">
      <c r="A26" s="234" t="s">
        <v>26</v>
      </c>
      <c r="B26" s="121"/>
      <c r="C26" s="232" t="s">
        <v>36</v>
      </c>
      <c r="D26" s="121"/>
    </row>
    <row r="27" ht="18" customHeight="1" spans="1:4">
      <c r="A27" s="234" t="s">
        <v>26</v>
      </c>
      <c r="B27" s="121"/>
      <c r="C27" s="232" t="s">
        <v>37</v>
      </c>
      <c r="D27" s="121"/>
    </row>
    <row r="28" ht="18" customHeight="1" spans="1:4">
      <c r="A28" s="234" t="s">
        <v>26</v>
      </c>
      <c r="B28" s="121"/>
      <c r="C28" s="232" t="s">
        <v>38</v>
      </c>
      <c r="D28" s="121"/>
    </row>
    <row r="29" ht="18" customHeight="1" spans="1:4">
      <c r="A29" s="234" t="s">
        <v>26</v>
      </c>
      <c r="B29" s="121"/>
      <c r="C29" s="232" t="s">
        <v>39</v>
      </c>
      <c r="D29" s="121"/>
    </row>
    <row r="30" ht="18" customHeight="1" spans="1:4">
      <c r="A30" s="235" t="s">
        <v>26</v>
      </c>
      <c r="B30" s="121"/>
      <c r="C30" s="233" t="s">
        <v>40</v>
      </c>
      <c r="D30" s="121"/>
    </row>
    <row r="31" ht="18" customHeight="1" spans="1:4">
      <c r="A31" s="235" t="s">
        <v>26</v>
      </c>
      <c r="B31" s="121"/>
      <c r="C31" s="233" t="s">
        <v>41</v>
      </c>
      <c r="D31" s="121"/>
    </row>
    <row r="32" ht="18" customHeight="1" spans="1:4">
      <c r="A32" s="235" t="s">
        <v>26</v>
      </c>
      <c r="B32" s="121"/>
      <c r="C32" s="233" t="s">
        <v>42</v>
      </c>
      <c r="D32" s="121"/>
    </row>
    <row r="33" ht="18" customHeight="1" spans="1:4">
      <c r="A33" s="275"/>
      <c r="B33" s="236"/>
      <c r="C33" s="233" t="s">
        <v>43</v>
      </c>
      <c r="D33" s="121"/>
    </row>
    <row r="34" ht="18" customHeight="1" spans="1:4">
      <c r="A34" s="275" t="s">
        <v>44</v>
      </c>
      <c r="B34" s="236">
        <f>SUM(B7:B11)</f>
        <v>42008601.42</v>
      </c>
      <c r="C34" s="276" t="s">
        <v>45</v>
      </c>
      <c r="D34" s="236">
        <v>42963307.06</v>
      </c>
    </row>
    <row r="35" ht="18" customHeight="1" spans="1:4">
      <c r="A35" s="277" t="s">
        <v>46</v>
      </c>
      <c r="B35" s="121">
        <v>1959815.64</v>
      </c>
      <c r="C35" s="193" t="s">
        <v>47</v>
      </c>
      <c r="D35" s="121">
        <v>1005110</v>
      </c>
    </row>
    <row r="36" ht="18" customHeight="1" spans="1:4">
      <c r="A36" s="277" t="s">
        <v>48</v>
      </c>
      <c r="B36" s="121"/>
      <c r="C36" s="193" t="s">
        <v>48</v>
      </c>
      <c r="D36" s="121"/>
    </row>
    <row r="37" ht="18" customHeight="1" spans="1:4">
      <c r="A37" s="277" t="s">
        <v>49</v>
      </c>
      <c r="B37" s="121">
        <f>B35-B36</f>
        <v>1959815.64</v>
      </c>
      <c r="C37" s="193" t="s">
        <v>50</v>
      </c>
      <c r="D37" s="121">
        <v>1005110</v>
      </c>
    </row>
    <row r="38" ht="18" customHeight="1" spans="1:4">
      <c r="A38" s="278" t="s">
        <v>51</v>
      </c>
      <c r="B38" s="236">
        <f>B34+B35</f>
        <v>43968417.06</v>
      </c>
      <c r="C38" s="276" t="s">
        <v>52</v>
      </c>
      <c r="D38" s="236">
        <f>D34+D35</f>
        <v>43968417.06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1.49513888888889" right="0.751388888888889" top="0.629166666666667" bottom="1" header="0.354166666666667" footer="0.5"/>
  <pageSetup paperSize="9" scale="86" orientation="landscape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10"/>
  <sheetViews>
    <sheetView showZeros="0" view="pageBreakPreview" zoomScaleNormal="100" workbookViewId="0">
      <pane ySplit="1" topLeftCell="A2" activePane="bottomLeft" state="frozen"/>
      <selection/>
      <selection pane="bottomLeft" activeCell="B13" sqref="B13"/>
    </sheetView>
  </sheetViews>
  <sheetFormatPr defaultColWidth="9.14166666666667" defaultRowHeight="14.25" customHeight="1" outlineLevelCol="5"/>
  <cols>
    <col min="1" max="1" width="29.025" customWidth="1"/>
    <col min="2" max="2" width="28.6" customWidth="1"/>
    <col min="3" max="3" width="31.6" customWidth="1"/>
    <col min="4" max="4" width="21.5" customWidth="1"/>
    <col min="5" max="5" width="19" customWidth="1"/>
    <col min="6" max="6" width="18.75" customWidth="1"/>
  </cols>
  <sheetData>
    <row r="1" customHeight="1" spans="1:6">
      <c r="A1" s="62"/>
      <c r="B1" s="62"/>
      <c r="C1" s="62"/>
      <c r="D1" s="62"/>
      <c r="E1" s="62"/>
      <c r="F1" s="62"/>
    </row>
    <row r="2" ht="15.75" customHeight="1" spans="6:6">
      <c r="F2" s="63" t="s">
        <v>352</v>
      </c>
    </row>
    <row r="3" ht="28.5" customHeight="1" spans="1:6">
      <c r="A3" s="28" t="s">
        <v>353</v>
      </c>
      <c r="B3" s="28"/>
      <c r="C3" s="28"/>
      <c r="D3" s="28"/>
      <c r="E3" s="28"/>
      <c r="F3" s="28"/>
    </row>
    <row r="4" ht="15" customHeight="1" spans="1:6">
      <c r="A4" s="41" t="s">
        <v>354</v>
      </c>
      <c r="B4" s="42"/>
      <c r="C4" s="140"/>
      <c r="D4" s="66"/>
      <c r="E4" s="66"/>
      <c r="F4" s="141" t="s">
        <v>1</v>
      </c>
    </row>
    <row r="5" ht="18.75" customHeight="1" spans="1:6">
      <c r="A5" s="9" t="s">
        <v>178</v>
      </c>
      <c r="B5" s="9" t="s">
        <v>73</v>
      </c>
      <c r="C5" s="9" t="s">
        <v>74</v>
      </c>
      <c r="D5" s="15" t="s">
        <v>355</v>
      </c>
      <c r="E5" s="72"/>
      <c r="F5" s="72"/>
    </row>
    <row r="6" ht="30" customHeight="1" spans="1:6">
      <c r="A6" s="18"/>
      <c r="B6" s="18"/>
      <c r="C6" s="18"/>
      <c r="D6" s="15" t="s">
        <v>56</v>
      </c>
      <c r="E6" s="72" t="s">
        <v>77</v>
      </c>
      <c r="F6" s="72" t="s">
        <v>78</v>
      </c>
    </row>
    <row r="7" ht="16.5" customHeight="1" spans="1:6">
      <c r="A7" s="72">
        <v>1</v>
      </c>
      <c r="B7" s="72">
        <v>2</v>
      </c>
      <c r="C7" s="72">
        <v>3</v>
      </c>
      <c r="D7" s="72">
        <v>4</v>
      </c>
      <c r="E7" s="72">
        <v>5</v>
      </c>
      <c r="F7" s="72">
        <v>6</v>
      </c>
    </row>
    <row r="8" ht="20.25" customHeight="1" spans="1:6">
      <c r="A8" s="30"/>
      <c r="B8" s="30"/>
      <c r="C8" s="30"/>
      <c r="D8" s="22"/>
      <c r="E8" s="22"/>
      <c r="F8" s="22"/>
    </row>
    <row r="9" ht="17.25" customHeight="1" spans="1:6">
      <c r="A9" s="142" t="s">
        <v>116</v>
      </c>
      <c r="B9" s="143"/>
      <c r="C9" s="143" t="s">
        <v>116</v>
      </c>
      <c r="D9" s="22"/>
      <c r="E9" s="22"/>
      <c r="F9" s="22"/>
    </row>
    <row r="10" customHeight="1" spans="1:1">
      <c r="A10" t="s">
        <v>356</v>
      </c>
    </row>
  </sheetData>
  <mergeCells count="7">
    <mergeCell ref="A3:F3"/>
    <mergeCell ref="A4:B4"/>
    <mergeCell ref="D5:F5"/>
    <mergeCell ref="A9:C9"/>
    <mergeCell ref="A5:A6"/>
    <mergeCell ref="B5:B6"/>
    <mergeCell ref="C5:C6"/>
  </mergeCells>
  <pageMargins left="0.751388888888889" right="0.751388888888889" top="1" bottom="1" header="0.5" footer="0.5"/>
  <pageSetup paperSize="9" scale="89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Q18"/>
  <sheetViews>
    <sheetView showZeros="0" view="pageBreakPreview" zoomScaleNormal="100" topLeftCell="C1" workbookViewId="0">
      <pane ySplit="1" topLeftCell="A5" activePane="bottomLeft" state="frozen"/>
      <selection/>
      <selection pane="bottomLeft" activeCell="G30" sqref="G30"/>
    </sheetView>
  </sheetViews>
  <sheetFormatPr defaultColWidth="9.14166666666667" defaultRowHeight="14.25" customHeight="1"/>
  <cols>
    <col min="1" max="1" width="47.375" customWidth="1"/>
    <col min="2" max="2" width="24.25" customWidth="1"/>
    <col min="3" max="3" width="20.25" customWidth="1"/>
    <col min="4" max="4" width="7.71666666666667" customWidth="1"/>
    <col min="5" max="5" width="10.275" customWidth="1"/>
    <col min="6" max="11" width="14.7416666666667" customWidth="1"/>
    <col min="12" max="16" width="12.575" customWidth="1"/>
    <col min="17" max="17" width="10.425" customWidth="1"/>
  </cols>
  <sheetData>
    <row r="1" customHeight="1" spans="1:17">
      <c r="A1" s="62"/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</row>
    <row r="2" ht="13.5" customHeight="1" spans="1:17">
      <c r="A2" s="103"/>
      <c r="B2" s="103"/>
      <c r="C2" s="103"/>
      <c r="D2" s="103"/>
      <c r="E2" s="103"/>
      <c r="F2" s="103"/>
      <c r="G2" s="103"/>
      <c r="H2" s="103"/>
      <c r="I2" s="103"/>
      <c r="J2" s="103"/>
      <c r="K2" s="126"/>
      <c r="L2" s="126"/>
      <c r="M2" s="126"/>
      <c r="N2" s="126"/>
      <c r="O2" s="127"/>
      <c r="P2" s="127"/>
      <c r="Q2" s="138" t="s">
        <v>357</v>
      </c>
    </row>
    <row r="3" ht="27.75" customHeight="1" spans="1:17">
      <c r="A3" s="104" t="str">
        <f>"2025"&amp;"年部门政府采购预算表"</f>
        <v>2025年部门政府采购预算表</v>
      </c>
      <c r="B3" s="105"/>
      <c r="C3" s="105"/>
      <c r="D3" s="105"/>
      <c r="E3" s="105"/>
      <c r="F3" s="105"/>
      <c r="G3" s="105"/>
      <c r="H3" s="105"/>
      <c r="I3" s="105"/>
      <c r="J3" s="105"/>
      <c r="K3" s="128"/>
      <c r="L3" s="105"/>
      <c r="M3" s="105"/>
      <c r="N3" s="105"/>
      <c r="O3" s="128"/>
      <c r="P3" s="128"/>
      <c r="Q3" s="105"/>
    </row>
    <row r="4" ht="18.75" customHeight="1" spans="1:17">
      <c r="A4" s="106" t="str">
        <f>"单位名称："&amp;"永德县永康镇中心卫生院"</f>
        <v>单位名称：永德县永康镇中心卫生院</v>
      </c>
      <c r="B4" s="107"/>
      <c r="C4" s="107"/>
      <c r="D4" s="107"/>
      <c r="E4" s="107"/>
      <c r="F4" s="107"/>
      <c r="G4" s="107"/>
      <c r="H4" s="107"/>
      <c r="I4" s="107"/>
      <c r="J4" s="107"/>
      <c r="K4" s="126"/>
      <c r="L4" s="126"/>
      <c r="M4" s="126"/>
      <c r="N4" s="126"/>
      <c r="O4" s="129"/>
      <c r="P4" s="129"/>
      <c r="Q4" s="138" t="s">
        <v>165</v>
      </c>
    </row>
    <row r="5" ht="15.75" customHeight="1" spans="1:17">
      <c r="A5" s="108" t="s">
        <v>358</v>
      </c>
      <c r="B5" s="109" t="s">
        <v>359</v>
      </c>
      <c r="C5" s="109" t="s">
        <v>360</v>
      </c>
      <c r="D5" s="109" t="s">
        <v>361</v>
      </c>
      <c r="E5" s="109" t="s">
        <v>362</v>
      </c>
      <c r="F5" s="109" t="s">
        <v>363</v>
      </c>
      <c r="G5" s="110" t="s">
        <v>185</v>
      </c>
      <c r="H5" s="110"/>
      <c r="I5" s="110"/>
      <c r="J5" s="110"/>
      <c r="K5" s="130"/>
      <c r="L5" s="110"/>
      <c r="M5" s="110"/>
      <c r="N5" s="110"/>
      <c r="O5" s="131"/>
      <c r="P5" s="130"/>
      <c r="Q5" s="139"/>
    </row>
    <row r="6" ht="17.25" customHeight="1" spans="1:17">
      <c r="A6" s="111"/>
      <c r="B6" s="112"/>
      <c r="C6" s="112"/>
      <c r="D6" s="112"/>
      <c r="E6" s="112"/>
      <c r="F6" s="112"/>
      <c r="G6" s="112" t="s">
        <v>56</v>
      </c>
      <c r="H6" s="112" t="s">
        <v>59</v>
      </c>
      <c r="I6" s="112" t="s">
        <v>364</v>
      </c>
      <c r="J6" s="112" t="s">
        <v>365</v>
      </c>
      <c r="K6" s="132" t="s">
        <v>366</v>
      </c>
      <c r="L6" s="133" t="s">
        <v>76</v>
      </c>
      <c r="M6" s="133"/>
      <c r="N6" s="133"/>
      <c r="O6" s="134"/>
      <c r="P6" s="135"/>
      <c r="Q6" s="114"/>
    </row>
    <row r="7" ht="54" customHeight="1" spans="1:17">
      <c r="A7" s="113"/>
      <c r="B7" s="114"/>
      <c r="C7" s="114"/>
      <c r="D7" s="114"/>
      <c r="E7" s="114"/>
      <c r="F7" s="114"/>
      <c r="G7" s="114"/>
      <c r="H7" s="114" t="s">
        <v>58</v>
      </c>
      <c r="I7" s="114"/>
      <c r="J7" s="114"/>
      <c r="K7" s="136"/>
      <c r="L7" s="114" t="s">
        <v>58</v>
      </c>
      <c r="M7" s="114" t="s">
        <v>65</v>
      </c>
      <c r="N7" s="114" t="s">
        <v>193</v>
      </c>
      <c r="O7" s="137" t="s">
        <v>67</v>
      </c>
      <c r="P7" s="136" t="s">
        <v>68</v>
      </c>
      <c r="Q7" s="114" t="s">
        <v>69</v>
      </c>
    </row>
    <row r="8" ht="18" customHeight="1" spans="1:17">
      <c r="A8" s="115">
        <v>1</v>
      </c>
      <c r="B8" s="116">
        <v>2</v>
      </c>
      <c r="C8" s="116">
        <v>3</v>
      </c>
      <c r="D8" s="116">
        <v>4</v>
      </c>
      <c r="E8" s="116">
        <v>5</v>
      </c>
      <c r="F8" s="116">
        <v>6</v>
      </c>
      <c r="G8" s="117">
        <v>7</v>
      </c>
      <c r="H8" s="117">
        <v>8</v>
      </c>
      <c r="I8" s="117">
        <v>9</v>
      </c>
      <c r="J8" s="117">
        <v>10</v>
      </c>
      <c r="K8" s="117">
        <v>11</v>
      </c>
      <c r="L8" s="117">
        <v>12</v>
      </c>
      <c r="M8" s="117">
        <v>13</v>
      </c>
      <c r="N8" s="117">
        <v>14</v>
      </c>
      <c r="O8" s="117">
        <v>15</v>
      </c>
      <c r="P8" s="117">
        <v>16</v>
      </c>
      <c r="Q8" s="117">
        <v>17</v>
      </c>
    </row>
    <row r="9" ht="18" customHeight="1" spans="1:17">
      <c r="A9" s="118" t="s">
        <v>71</v>
      </c>
      <c r="B9" s="119"/>
      <c r="C9" s="119"/>
      <c r="D9" s="119"/>
      <c r="E9" s="120"/>
      <c r="F9" s="121">
        <v>463340</v>
      </c>
      <c r="G9" s="121">
        <v>463340</v>
      </c>
      <c r="H9" s="121"/>
      <c r="I9" s="121"/>
      <c r="J9" s="121"/>
      <c r="K9" s="121"/>
      <c r="L9" s="121">
        <v>463340</v>
      </c>
      <c r="M9" s="121">
        <v>463340</v>
      </c>
      <c r="N9" s="121"/>
      <c r="O9" s="121"/>
      <c r="P9" s="121"/>
      <c r="Q9" s="121"/>
    </row>
    <row r="10" ht="18" customHeight="1" spans="1:17">
      <c r="A10" s="282" t="s">
        <v>289</v>
      </c>
      <c r="B10" s="119" t="s">
        <v>367</v>
      </c>
      <c r="C10" s="119" t="s">
        <v>368</v>
      </c>
      <c r="D10" s="119" t="s">
        <v>369</v>
      </c>
      <c r="E10" s="123">
        <v>10</v>
      </c>
      <c r="F10" s="121">
        <v>34960</v>
      </c>
      <c r="G10" s="121">
        <v>34960</v>
      </c>
      <c r="H10" s="121"/>
      <c r="I10" s="121"/>
      <c r="J10" s="121"/>
      <c r="K10" s="121"/>
      <c r="L10" s="121">
        <v>34960</v>
      </c>
      <c r="M10" s="121">
        <v>34960</v>
      </c>
      <c r="N10" s="121"/>
      <c r="O10" s="121"/>
      <c r="P10" s="121"/>
      <c r="Q10" s="121"/>
    </row>
    <row r="11" ht="18" customHeight="1" spans="1:17">
      <c r="A11" s="282" t="s">
        <v>289</v>
      </c>
      <c r="B11" s="119" t="s">
        <v>370</v>
      </c>
      <c r="C11" s="119" t="s">
        <v>371</v>
      </c>
      <c r="D11" s="119" t="s">
        <v>372</v>
      </c>
      <c r="E11" s="123">
        <v>200</v>
      </c>
      <c r="F11" s="121">
        <v>35000</v>
      </c>
      <c r="G11" s="121">
        <v>35000</v>
      </c>
      <c r="H11" s="121"/>
      <c r="I11" s="121"/>
      <c r="J11" s="121"/>
      <c r="K11" s="121"/>
      <c r="L11" s="121">
        <v>35000</v>
      </c>
      <c r="M11" s="121">
        <v>35000</v>
      </c>
      <c r="N11" s="121"/>
      <c r="O11" s="121"/>
      <c r="P11" s="121"/>
      <c r="Q11" s="121"/>
    </row>
    <row r="12" ht="18" customHeight="1" spans="1:17">
      <c r="A12" s="282" t="s">
        <v>289</v>
      </c>
      <c r="B12" s="119" t="s">
        <v>373</v>
      </c>
      <c r="C12" s="119" t="s">
        <v>374</v>
      </c>
      <c r="D12" s="119" t="s">
        <v>375</v>
      </c>
      <c r="E12" s="123">
        <v>3</v>
      </c>
      <c r="F12" s="121">
        <v>25500</v>
      </c>
      <c r="G12" s="121">
        <v>25500</v>
      </c>
      <c r="H12" s="121"/>
      <c r="I12" s="121"/>
      <c r="J12" s="121"/>
      <c r="K12" s="121"/>
      <c r="L12" s="121">
        <v>25500</v>
      </c>
      <c r="M12" s="121">
        <v>25500</v>
      </c>
      <c r="N12" s="121"/>
      <c r="O12" s="121"/>
      <c r="P12" s="121"/>
      <c r="Q12" s="121"/>
    </row>
    <row r="13" ht="18" customHeight="1" spans="1:17">
      <c r="A13" s="282" t="s">
        <v>289</v>
      </c>
      <c r="B13" s="119" t="s">
        <v>376</v>
      </c>
      <c r="C13" s="119" t="s">
        <v>377</v>
      </c>
      <c r="D13" s="119" t="s">
        <v>369</v>
      </c>
      <c r="E13" s="123">
        <v>14</v>
      </c>
      <c r="F13" s="121">
        <v>84000</v>
      </c>
      <c r="G13" s="121">
        <v>84000</v>
      </c>
      <c r="H13" s="121"/>
      <c r="I13" s="121"/>
      <c r="J13" s="121"/>
      <c r="K13" s="121"/>
      <c r="L13" s="121">
        <v>84000</v>
      </c>
      <c r="M13" s="121">
        <v>84000</v>
      </c>
      <c r="N13" s="121"/>
      <c r="O13" s="121"/>
      <c r="P13" s="121"/>
      <c r="Q13" s="121"/>
    </row>
    <row r="14" ht="18" customHeight="1" spans="1:17">
      <c r="A14" s="282" t="s">
        <v>289</v>
      </c>
      <c r="B14" s="119" t="s">
        <v>378</v>
      </c>
      <c r="C14" s="119" t="s">
        <v>379</v>
      </c>
      <c r="D14" s="119" t="s">
        <v>380</v>
      </c>
      <c r="E14" s="123">
        <v>60</v>
      </c>
      <c r="F14" s="121">
        <v>63600</v>
      </c>
      <c r="G14" s="121">
        <v>63600</v>
      </c>
      <c r="H14" s="121"/>
      <c r="I14" s="121"/>
      <c r="J14" s="121"/>
      <c r="K14" s="121"/>
      <c r="L14" s="121">
        <v>63600</v>
      </c>
      <c r="M14" s="121">
        <v>63600</v>
      </c>
      <c r="N14" s="121"/>
      <c r="O14" s="121"/>
      <c r="P14" s="121"/>
      <c r="Q14" s="121"/>
    </row>
    <row r="15" ht="18" customHeight="1" spans="1:17">
      <c r="A15" s="282" t="s">
        <v>289</v>
      </c>
      <c r="B15" s="119" t="s">
        <v>381</v>
      </c>
      <c r="C15" s="119" t="s">
        <v>382</v>
      </c>
      <c r="D15" s="119" t="s">
        <v>369</v>
      </c>
      <c r="E15" s="123">
        <v>20</v>
      </c>
      <c r="F15" s="121">
        <v>109000</v>
      </c>
      <c r="G15" s="121">
        <v>109000</v>
      </c>
      <c r="H15" s="121"/>
      <c r="I15" s="121"/>
      <c r="J15" s="121"/>
      <c r="K15" s="121"/>
      <c r="L15" s="121">
        <v>109000</v>
      </c>
      <c r="M15" s="121">
        <v>109000</v>
      </c>
      <c r="N15" s="121"/>
      <c r="O15" s="121"/>
      <c r="P15" s="121"/>
      <c r="Q15" s="121"/>
    </row>
    <row r="16" ht="18" customHeight="1" spans="1:17">
      <c r="A16" s="282" t="s">
        <v>289</v>
      </c>
      <c r="B16" s="119" t="s">
        <v>383</v>
      </c>
      <c r="C16" s="119" t="s">
        <v>384</v>
      </c>
      <c r="D16" s="119" t="s">
        <v>369</v>
      </c>
      <c r="E16" s="123">
        <v>20</v>
      </c>
      <c r="F16" s="121">
        <v>96000</v>
      </c>
      <c r="G16" s="121">
        <v>96000</v>
      </c>
      <c r="H16" s="121"/>
      <c r="I16" s="121"/>
      <c r="J16" s="121"/>
      <c r="K16" s="121"/>
      <c r="L16" s="121">
        <v>96000</v>
      </c>
      <c r="M16" s="121">
        <v>96000</v>
      </c>
      <c r="N16" s="121"/>
      <c r="O16" s="121"/>
      <c r="P16" s="121"/>
      <c r="Q16" s="121"/>
    </row>
    <row r="17" ht="18" customHeight="1" spans="1:17">
      <c r="A17" s="282" t="s">
        <v>289</v>
      </c>
      <c r="B17" s="119" t="s">
        <v>385</v>
      </c>
      <c r="C17" s="119" t="s">
        <v>386</v>
      </c>
      <c r="D17" s="119" t="s">
        <v>387</v>
      </c>
      <c r="E17" s="123">
        <v>1</v>
      </c>
      <c r="F17" s="121">
        <v>15280</v>
      </c>
      <c r="G17" s="121">
        <v>15280</v>
      </c>
      <c r="H17" s="121"/>
      <c r="I17" s="121"/>
      <c r="J17" s="121"/>
      <c r="K17" s="121"/>
      <c r="L17" s="121">
        <v>15280</v>
      </c>
      <c r="M17" s="121">
        <v>15280</v>
      </c>
      <c r="N17" s="121"/>
      <c r="O17" s="121"/>
      <c r="P17" s="121"/>
      <c r="Q17" s="121"/>
    </row>
    <row r="18" ht="18" customHeight="1" spans="1:17">
      <c r="A18" s="124" t="s">
        <v>116</v>
      </c>
      <c r="B18" s="125"/>
      <c r="C18" s="125"/>
      <c r="D18" s="125"/>
      <c r="E18" s="120"/>
      <c r="F18" s="121">
        <v>463340</v>
      </c>
      <c r="G18" s="121">
        <v>463340</v>
      </c>
      <c r="H18" s="121"/>
      <c r="I18" s="121"/>
      <c r="J18" s="121"/>
      <c r="K18" s="121"/>
      <c r="L18" s="121">
        <v>463340</v>
      </c>
      <c r="M18" s="121">
        <v>463340</v>
      </c>
      <c r="N18" s="121"/>
      <c r="O18" s="121"/>
      <c r="P18" s="121"/>
      <c r="Q18" s="121"/>
    </row>
  </sheetData>
  <mergeCells count="16">
    <mergeCell ref="A3:Q3"/>
    <mergeCell ref="A4:F4"/>
    <mergeCell ref="G5:Q5"/>
    <mergeCell ref="L6:Q6"/>
    <mergeCell ref="A18:E18"/>
    <mergeCell ref="A5:A7"/>
    <mergeCell ref="B5:B7"/>
    <mergeCell ref="C5:C7"/>
    <mergeCell ref="D5:D7"/>
    <mergeCell ref="E5:E7"/>
    <mergeCell ref="F5:F7"/>
    <mergeCell ref="G6:G7"/>
    <mergeCell ref="H6:H7"/>
    <mergeCell ref="I6:I7"/>
    <mergeCell ref="J6:J7"/>
    <mergeCell ref="K6:K7"/>
  </mergeCells>
  <pageMargins left="0.751388888888889" right="0.751388888888889" top="1" bottom="1" header="0.5" footer="0.5"/>
  <pageSetup paperSize="9" scale="48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N12"/>
  <sheetViews>
    <sheetView showZeros="0" view="pageBreakPreview" zoomScaleNormal="100" workbookViewId="0">
      <pane ySplit="1" topLeftCell="A2" activePane="bottomLeft" state="frozen"/>
      <selection/>
      <selection pane="bottomLeft" activeCell="A12" sqref="A12:N12"/>
    </sheetView>
  </sheetViews>
  <sheetFormatPr defaultColWidth="9.14166666666667" defaultRowHeight="14.25" customHeight="1"/>
  <cols>
    <col min="1" max="1" width="8.125" customWidth="1"/>
    <col min="2" max="3" width="15.625" customWidth="1"/>
    <col min="4" max="4" width="4.375" customWidth="1"/>
    <col min="5" max="5" width="11.875" customWidth="1"/>
    <col min="6" max="6" width="6.25" customWidth="1"/>
    <col min="7" max="8" width="11.875" customWidth="1"/>
    <col min="9" max="9" width="4.375" customWidth="1"/>
    <col min="10" max="12" width="8.125" customWidth="1"/>
    <col min="13" max="13" width="11.875" customWidth="1"/>
    <col min="14" max="14" width="8.125" customWidth="1"/>
  </cols>
  <sheetData>
    <row r="1" customHeight="1" spans="1:14">
      <c r="A1" s="62"/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</row>
    <row r="2" ht="13.5" customHeight="1" spans="1:14">
      <c r="A2" s="68"/>
      <c r="B2" s="68"/>
      <c r="C2" s="68"/>
      <c r="D2" s="68"/>
      <c r="E2" s="68"/>
      <c r="F2" s="68"/>
      <c r="G2" s="68"/>
      <c r="H2" s="75"/>
      <c r="I2" s="68"/>
      <c r="J2" s="68"/>
      <c r="K2" s="68"/>
      <c r="L2" s="61"/>
      <c r="M2" s="91"/>
      <c r="N2" s="92" t="s">
        <v>388</v>
      </c>
    </row>
    <row r="3" ht="27.75" customHeight="1" spans="1:14">
      <c r="A3" s="64" t="s">
        <v>389</v>
      </c>
      <c r="B3" s="76"/>
      <c r="C3" s="76"/>
      <c r="D3" s="76"/>
      <c r="E3" s="76"/>
      <c r="F3" s="76"/>
      <c r="G3" s="76"/>
      <c r="H3" s="77"/>
      <c r="I3" s="76"/>
      <c r="J3" s="76"/>
      <c r="K3" s="76"/>
      <c r="L3" s="52"/>
      <c r="M3" s="77"/>
      <c r="N3" s="76"/>
    </row>
    <row r="4" ht="18.75" customHeight="1" spans="1:14">
      <c r="A4" s="65" t="s">
        <v>354</v>
      </c>
      <c r="B4" s="66"/>
      <c r="C4" s="66"/>
      <c r="D4" s="66"/>
      <c r="E4" s="66"/>
      <c r="F4" s="66"/>
      <c r="G4" s="66"/>
      <c r="H4" s="75"/>
      <c r="I4" s="68"/>
      <c r="J4" s="68"/>
      <c r="K4" s="68"/>
      <c r="L4" s="74"/>
      <c r="M4" s="93"/>
      <c r="N4" s="94" t="s">
        <v>165</v>
      </c>
    </row>
    <row r="5" ht="15.75" customHeight="1" spans="1:14">
      <c r="A5" s="9" t="s">
        <v>358</v>
      </c>
      <c r="B5" s="78" t="s">
        <v>390</v>
      </c>
      <c r="C5" s="78" t="s">
        <v>391</v>
      </c>
      <c r="D5" s="79" t="s">
        <v>185</v>
      </c>
      <c r="E5" s="79"/>
      <c r="F5" s="79"/>
      <c r="G5" s="79"/>
      <c r="H5" s="80"/>
      <c r="I5" s="79"/>
      <c r="J5" s="79"/>
      <c r="K5" s="79"/>
      <c r="L5" s="95"/>
      <c r="M5" s="80"/>
      <c r="N5" s="96"/>
    </row>
    <row r="6" ht="17.25" customHeight="1" spans="1:14">
      <c r="A6" s="14"/>
      <c r="B6" s="81"/>
      <c r="C6" s="81"/>
      <c r="D6" s="81" t="s">
        <v>56</v>
      </c>
      <c r="E6" s="81" t="s">
        <v>59</v>
      </c>
      <c r="F6" s="81" t="s">
        <v>364</v>
      </c>
      <c r="G6" s="81" t="s">
        <v>365</v>
      </c>
      <c r="H6" s="82" t="s">
        <v>366</v>
      </c>
      <c r="I6" s="97" t="s">
        <v>392</v>
      </c>
      <c r="J6" s="97"/>
      <c r="K6" s="97"/>
      <c r="L6" s="98"/>
      <c r="M6" s="99"/>
      <c r="N6" s="83"/>
    </row>
    <row r="7" ht="54" customHeight="1" spans="1:14">
      <c r="A7" s="17"/>
      <c r="B7" s="83"/>
      <c r="C7" s="83"/>
      <c r="D7" s="83"/>
      <c r="E7" s="83"/>
      <c r="F7" s="83"/>
      <c r="G7" s="83"/>
      <c r="H7" s="84"/>
      <c r="I7" s="83" t="s">
        <v>58</v>
      </c>
      <c r="J7" s="83" t="s">
        <v>65</v>
      </c>
      <c r="K7" s="83" t="s">
        <v>193</v>
      </c>
      <c r="L7" s="100" t="s">
        <v>67</v>
      </c>
      <c r="M7" s="84" t="s">
        <v>68</v>
      </c>
      <c r="N7" s="83" t="s">
        <v>69</v>
      </c>
    </row>
    <row r="8" ht="15" customHeight="1" spans="1:14">
      <c r="A8" s="17">
        <v>1</v>
      </c>
      <c r="B8" s="83">
        <v>2</v>
      </c>
      <c r="C8" s="83">
        <v>3</v>
      </c>
      <c r="D8" s="84">
        <v>4</v>
      </c>
      <c r="E8" s="84">
        <v>5</v>
      </c>
      <c r="F8" s="84">
        <v>6</v>
      </c>
      <c r="G8" s="84">
        <v>7</v>
      </c>
      <c r="H8" s="84">
        <v>8</v>
      </c>
      <c r="I8" s="84">
        <v>9</v>
      </c>
      <c r="J8" s="84">
        <v>10</v>
      </c>
      <c r="K8" s="84">
        <v>11</v>
      </c>
      <c r="L8" s="84">
        <v>12</v>
      </c>
      <c r="M8" s="84">
        <v>13</v>
      </c>
      <c r="N8" s="84">
        <v>14</v>
      </c>
    </row>
    <row r="9" ht="21" customHeight="1" spans="1:14">
      <c r="A9" s="85"/>
      <c r="B9" s="86"/>
      <c r="C9" s="86"/>
      <c r="D9" s="87"/>
      <c r="E9" s="87"/>
      <c r="F9" s="87"/>
      <c r="G9" s="87"/>
      <c r="H9" s="87"/>
      <c r="I9" s="87"/>
      <c r="J9" s="87"/>
      <c r="K9" s="87"/>
      <c r="L9" s="101"/>
      <c r="M9" s="87"/>
      <c r="N9" s="87"/>
    </row>
    <row r="10" ht="21" customHeight="1" spans="1:14">
      <c r="A10" s="85"/>
      <c r="B10" s="86"/>
      <c r="C10" s="86"/>
      <c r="D10" s="87"/>
      <c r="E10" s="87"/>
      <c r="F10" s="87"/>
      <c r="G10" s="87"/>
      <c r="H10" s="87"/>
      <c r="I10" s="87"/>
      <c r="J10" s="87"/>
      <c r="K10" s="87"/>
      <c r="L10" s="101"/>
      <c r="M10" s="87"/>
      <c r="N10" s="87"/>
    </row>
    <row r="11" ht="21" customHeight="1" spans="1:14">
      <c r="A11" s="88" t="s">
        <v>116</v>
      </c>
      <c r="B11" s="41"/>
      <c r="C11" s="89"/>
      <c r="D11" s="90"/>
      <c r="E11" s="90"/>
      <c r="F11" s="90"/>
      <c r="G11" s="90"/>
      <c r="H11" s="90"/>
      <c r="I11" s="90"/>
      <c r="J11" s="90"/>
      <c r="K11" s="90"/>
      <c r="L11" s="102"/>
      <c r="M11" s="90"/>
      <c r="N11" s="90"/>
    </row>
    <row r="12" ht="28" customHeight="1" spans="1:14">
      <c r="A12" s="27" t="s">
        <v>393</v>
      </c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</row>
  </sheetData>
  <mergeCells count="14">
    <mergeCell ref="A3:N3"/>
    <mergeCell ref="A4:C4"/>
    <mergeCell ref="D5:N5"/>
    <mergeCell ref="I6:N6"/>
    <mergeCell ref="A11:C11"/>
    <mergeCell ref="A12:N12"/>
    <mergeCell ref="A5:A7"/>
    <mergeCell ref="B5:B7"/>
    <mergeCell ref="C5:C7"/>
    <mergeCell ref="D6:D7"/>
    <mergeCell ref="E6:E7"/>
    <mergeCell ref="F6:F7"/>
    <mergeCell ref="G6:G7"/>
    <mergeCell ref="H6:H7"/>
  </mergeCells>
  <pageMargins left="0.751388888888889" right="0.751388888888889" top="1" bottom="1" header="0.5" footer="0.5"/>
  <pageSetup paperSize="9" scale="98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N10"/>
  <sheetViews>
    <sheetView showZeros="0" workbookViewId="0">
      <pane ySplit="1" topLeftCell="A2" activePane="bottomLeft" state="frozen"/>
      <selection/>
      <selection pane="bottomLeft" activeCell="C14" sqref="C14"/>
    </sheetView>
  </sheetViews>
  <sheetFormatPr defaultColWidth="9.14166666666667" defaultRowHeight="14.25" customHeight="1"/>
  <cols>
    <col min="1" max="1" width="30.5" customWidth="1"/>
    <col min="2" max="2" width="10.25" customWidth="1"/>
    <col min="3" max="3" width="11.875" customWidth="1"/>
    <col min="4" max="4" width="10" customWidth="1"/>
    <col min="5" max="13" width="8.25" customWidth="1"/>
    <col min="14" max="14" width="10.375" customWidth="1"/>
  </cols>
  <sheetData>
    <row r="1" customHeight="1" spans="1:14">
      <c r="A1" s="62"/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</row>
    <row r="2" ht="13.5" customHeight="1" spans="4:14">
      <c r="D2" s="63"/>
      <c r="N2" s="61" t="s">
        <v>394</v>
      </c>
    </row>
    <row r="3" ht="27.75" customHeight="1" spans="1:14">
      <c r="A3" s="64" t="s">
        <v>395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ht="18" customHeight="1" spans="1:14">
      <c r="A4" s="65" t="s">
        <v>354</v>
      </c>
      <c r="B4" s="66"/>
      <c r="C4" s="66"/>
      <c r="D4" s="67"/>
      <c r="E4" s="68"/>
      <c r="F4" s="68"/>
      <c r="G4" s="68"/>
      <c r="H4" s="68"/>
      <c r="I4" s="68"/>
      <c r="N4" s="74" t="s">
        <v>165</v>
      </c>
    </row>
    <row r="5" ht="19.5" customHeight="1" spans="1:14">
      <c r="A5" s="15" t="s">
        <v>396</v>
      </c>
      <c r="B5" s="10" t="s">
        <v>185</v>
      </c>
      <c r="C5" s="11"/>
      <c r="D5" s="11"/>
      <c r="E5" s="69" t="s">
        <v>397</v>
      </c>
      <c r="F5" s="69"/>
      <c r="G5" s="69"/>
      <c r="H5" s="69"/>
      <c r="I5" s="69"/>
      <c r="J5" s="69"/>
      <c r="K5" s="69"/>
      <c r="L5" s="69"/>
      <c r="M5" s="69"/>
      <c r="N5" s="69"/>
    </row>
    <row r="6" ht="40.5" customHeight="1" spans="1:14">
      <c r="A6" s="18"/>
      <c r="B6" s="29" t="s">
        <v>56</v>
      </c>
      <c r="C6" s="9" t="s">
        <v>59</v>
      </c>
      <c r="D6" s="70" t="s">
        <v>398</v>
      </c>
      <c r="E6" s="71" t="s">
        <v>399</v>
      </c>
      <c r="F6" s="71" t="s">
        <v>399</v>
      </c>
      <c r="G6" s="71" t="s">
        <v>399</v>
      </c>
      <c r="H6" s="71" t="s">
        <v>399</v>
      </c>
      <c r="I6" s="71" t="s">
        <v>399</v>
      </c>
      <c r="J6" s="71" t="s">
        <v>399</v>
      </c>
      <c r="K6" s="71" t="s">
        <v>399</v>
      </c>
      <c r="L6" s="71" t="s">
        <v>399</v>
      </c>
      <c r="M6" s="71" t="s">
        <v>399</v>
      </c>
      <c r="N6" s="71" t="s">
        <v>399</v>
      </c>
    </row>
    <row r="7" ht="19.5" customHeight="1" spans="1:14">
      <c r="A7" s="72">
        <v>1</v>
      </c>
      <c r="B7" s="72">
        <v>2</v>
      </c>
      <c r="C7" s="72">
        <v>3</v>
      </c>
      <c r="D7" s="72">
        <v>4</v>
      </c>
      <c r="E7" s="72">
        <v>5</v>
      </c>
      <c r="F7" s="72">
        <v>6</v>
      </c>
      <c r="G7" s="72">
        <v>7</v>
      </c>
      <c r="H7" s="72">
        <v>8</v>
      </c>
      <c r="I7" s="72">
        <v>9</v>
      </c>
      <c r="J7" s="72">
        <v>10</v>
      </c>
      <c r="K7" s="72">
        <v>11</v>
      </c>
      <c r="L7" s="72">
        <v>12</v>
      </c>
      <c r="M7" s="72">
        <v>13</v>
      </c>
      <c r="N7" s="72">
        <v>14</v>
      </c>
    </row>
    <row r="8" ht="28.4" customHeight="1" spans="1:14">
      <c r="A8" s="30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</row>
    <row r="9" ht="29.9" customHeight="1" spans="1:14">
      <c r="A9" s="73"/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</row>
    <row r="10" ht="23" customHeight="1" spans="1:14">
      <c r="A10" s="27" t="s">
        <v>400</v>
      </c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</row>
  </sheetData>
  <mergeCells count="6">
    <mergeCell ref="A3:N3"/>
    <mergeCell ref="A4:I4"/>
    <mergeCell ref="B5:D5"/>
    <mergeCell ref="E5:N5"/>
    <mergeCell ref="A10:N10"/>
    <mergeCell ref="A5:A6"/>
  </mergeCells>
  <pageMargins left="0.751388888888889" right="0.751388888888889" top="1" bottom="1" header="0.5" footer="0.5"/>
  <pageSetup paperSize="9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8"/>
  <sheetViews>
    <sheetView showZeros="0" view="pageBreakPreview" zoomScaleNormal="100" workbookViewId="0">
      <pane ySplit="1" topLeftCell="A2" activePane="bottomLeft" state="frozen"/>
      <selection/>
      <selection pane="bottomLeft" activeCell="A8" sqref="A8:J8"/>
    </sheetView>
  </sheetViews>
  <sheetFormatPr defaultColWidth="9.14166666666667" defaultRowHeight="12" customHeight="1" outlineLevelRow="7"/>
  <cols>
    <col min="1" max="1" width="34.275" customWidth="1"/>
    <col min="2" max="2" width="29" customWidth="1"/>
    <col min="3" max="5" width="8.125" customWidth="1"/>
    <col min="6" max="6" width="8.875" customWidth="1"/>
    <col min="7" max="7" width="6.25" customWidth="1"/>
    <col min="8" max="9" width="8.875" customWidth="1"/>
    <col min="10" max="10" width="8.125" customWidth="1"/>
  </cols>
  <sheetData>
    <row r="1" ht="18" customHeight="1" spans="10:10">
      <c r="J1" s="61" t="s">
        <v>401</v>
      </c>
    </row>
    <row r="2" ht="28.5" customHeight="1" spans="1:10">
      <c r="A2" s="51" t="s">
        <v>402</v>
      </c>
      <c r="B2" s="28"/>
      <c r="C2" s="28"/>
      <c r="D2" s="28"/>
      <c r="E2" s="28"/>
      <c r="F2" s="52"/>
      <c r="G2" s="28"/>
      <c r="H2" s="52"/>
      <c r="I2" s="52"/>
      <c r="J2" s="28"/>
    </row>
    <row r="3" ht="17.25" customHeight="1" spans="1:1">
      <c r="A3" s="4" t="s">
        <v>354</v>
      </c>
    </row>
    <row r="4" ht="44.25" customHeight="1" spans="1:10">
      <c r="A4" s="53" t="s">
        <v>300</v>
      </c>
      <c r="B4" s="53" t="s">
        <v>301</v>
      </c>
      <c r="C4" s="53" t="s">
        <v>302</v>
      </c>
      <c r="D4" s="53" t="s">
        <v>303</v>
      </c>
      <c r="E4" s="53" t="s">
        <v>304</v>
      </c>
      <c r="F4" s="54" t="s">
        <v>305</v>
      </c>
      <c r="G4" s="53" t="s">
        <v>306</v>
      </c>
      <c r="H4" s="54" t="s">
        <v>307</v>
      </c>
      <c r="I4" s="54" t="s">
        <v>308</v>
      </c>
      <c r="J4" s="53" t="s">
        <v>309</v>
      </c>
    </row>
    <row r="5" ht="28" customHeight="1" spans="1:10">
      <c r="A5" s="53">
        <v>1</v>
      </c>
      <c r="B5" s="53">
        <v>2</v>
      </c>
      <c r="C5" s="53">
        <v>3</v>
      </c>
      <c r="D5" s="53">
        <v>4</v>
      </c>
      <c r="E5" s="53">
        <v>5</v>
      </c>
      <c r="F5" s="54">
        <v>6</v>
      </c>
      <c r="G5" s="53">
        <v>7</v>
      </c>
      <c r="H5" s="54">
        <v>8</v>
      </c>
      <c r="I5" s="54">
        <v>9</v>
      </c>
      <c r="J5" s="53">
        <v>10</v>
      </c>
    </row>
    <row r="6" ht="42" customHeight="1" spans="1:10">
      <c r="A6" s="55"/>
      <c r="B6" s="56"/>
      <c r="C6" s="56"/>
      <c r="D6" s="56"/>
      <c r="E6" s="57"/>
      <c r="F6" s="58"/>
      <c r="G6" s="57"/>
      <c r="H6" s="58"/>
      <c r="I6" s="58"/>
      <c r="J6" s="57"/>
    </row>
    <row r="7" ht="42" customHeight="1" spans="1:10">
      <c r="A7" s="59"/>
      <c r="B7" s="60"/>
      <c r="C7" s="60"/>
      <c r="D7" s="60"/>
      <c r="E7" s="59"/>
      <c r="F7" s="60"/>
      <c r="G7" s="59"/>
      <c r="H7" s="60"/>
      <c r="I7" s="60"/>
      <c r="J7" s="59"/>
    </row>
    <row r="8" ht="31" customHeight="1" spans="1:10">
      <c r="A8" s="36" t="s">
        <v>403</v>
      </c>
      <c r="B8" s="36"/>
      <c r="C8" s="36"/>
      <c r="D8" s="36"/>
      <c r="E8" s="36"/>
      <c r="F8" s="36"/>
      <c r="G8" s="36"/>
      <c r="H8" s="36"/>
      <c r="I8" s="36"/>
      <c r="J8" s="36"/>
    </row>
  </sheetData>
  <mergeCells count="3">
    <mergeCell ref="A2:J2"/>
    <mergeCell ref="A3:H3"/>
    <mergeCell ref="A8:J8"/>
  </mergeCells>
  <pageMargins left="0.94375" right="0.751388888888889" top="1" bottom="1" header="0.5" footer="0.5"/>
  <pageSetup paperSize="9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H9"/>
  <sheetViews>
    <sheetView showZeros="0" view="pageBreakPreview" zoomScaleNormal="100" workbookViewId="0">
      <pane ySplit="1" topLeftCell="A2" activePane="bottomLeft" state="frozen"/>
      <selection/>
      <selection pane="bottomLeft" activeCell="A9" sqref="A9:H9"/>
    </sheetView>
  </sheetViews>
  <sheetFormatPr defaultColWidth="8.85" defaultRowHeight="15" customHeight="1" outlineLevelCol="7"/>
  <cols>
    <col min="1" max="1" width="36.025" customWidth="1"/>
    <col min="2" max="2" width="9.125" customWidth="1"/>
    <col min="3" max="3" width="15.5" customWidth="1"/>
    <col min="4" max="4" width="7.625" customWidth="1"/>
    <col min="5" max="5" width="14.45" customWidth="1"/>
    <col min="6" max="6" width="17.175" customWidth="1"/>
    <col min="7" max="7" width="17.3166666666667" customWidth="1"/>
    <col min="8" max="8" width="28.3166666666667" customWidth="1"/>
  </cols>
  <sheetData>
    <row r="1" ht="18.75" customHeight="1" spans="1:8">
      <c r="A1" s="38"/>
      <c r="B1" s="38"/>
      <c r="C1" s="38"/>
      <c r="D1" s="38"/>
      <c r="E1" s="38"/>
      <c r="F1" s="38"/>
      <c r="G1" s="38"/>
      <c r="H1" s="39" t="s">
        <v>404</v>
      </c>
    </row>
    <row r="2" ht="30.65" customHeight="1" spans="1:8">
      <c r="A2" s="40" t="s">
        <v>405</v>
      </c>
      <c r="B2" s="40"/>
      <c r="C2" s="40"/>
      <c r="D2" s="40"/>
      <c r="E2" s="40"/>
      <c r="F2" s="40"/>
      <c r="G2" s="40"/>
      <c r="H2" s="40"/>
    </row>
    <row r="3" ht="18.75" customHeight="1" spans="1:8">
      <c r="A3" s="41" t="s">
        <v>354</v>
      </c>
      <c r="B3" s="42"/>
      <c r="C3" s="38"/>
      <c r="D3" s="38"/>
      <c r="E3" s="38"/>
      <c r="F3" s="38"/>
      <c r="G3" s="38"/>
      <c r="H3" s="38"/>
    </row>
    <row r="4" ht="18.75" customHeight="1" spans="1:8">
      <c r="A4" s="43" t="s">
        <v>178</v>
      </c>
      <c r="B4" s="43" t="s">
        <v>406</v>
      </c>
      <c r="C4" s="43" t="s">
        <v>407</v>
      </c>
      <c r="D4" s="43" t="s">
        <v>408</v>
      </c>
      <c r="E4" s="43" t="s">
        <v>409</v>
      </c>
      <c r="F4" s="43" t="s">
        <v>410</v>
      </c>
      <c r="G4" s="43"/>
      <c r="H4" s="43"/>
    </row>
    <row r="5" ht="18.75" customHeight="1" spans="1:8">
      <c r="A5" s="43"/>
      <c r="B5" s="43"/>
      <c r="C5" s="43"/>
      <c r="D5" s="43"/>
      <c r="E5" s="43"/>
      <c r="F5" s="43" t="s">
        <v>362</v>
      </c>
      <c r="G5" s="43" t="s">
        <v>411</v>
      </c>
      <c r="H5" s="43" t="s">
        <v>412</v>
      </c>
    </row>
    <row r="6" ht="18.75" customHeight="1" spans="1:8">
      <c r="A6" s="44" t="s">
        <v>158</v>
      </c>
      <c r="B6" s="44" t="s">
        <v>159</v>
      </c>
      <c r="C6" s="44" t="s">
        <v>160</v>
      </c>
      <c r="D6" s="44" t="s">
        <v>413</v>
      </c>
      <c r="E6" s="44" t="s">
        <v>161</v>
      </c>
      <c r="F6" s="44" t="s">
        <v>162</v>
      </c>
      <c r="G6" s="44" t="s">
        <v>163</v>
      </c>
      <c r="H6" s="44" t="s">
        <v>414</v>
      </c>
    </row>
    <row r="7" ht="29.9" customHeight="1" spans="1:8">
      <c r="A7" s="45"/>
      <c r="B7" s="45"/>
      <c r="C7" s="45"/>
      <c r="D7" s="45"/>
      <c r="E7" s="43"/>
      <c r="F7" s="46"/>
      <c r="G7" s="47"/>
      <c r="H7" s="47"/>
    </row>
    <row r="8" ht="20.15" customHeight="1" spans="1:8">
      <c r="A8" s="48" t="s">
        <v>56</v>
      </c>
      <c r="B8" s="48"/>
      <c r="C8" s="48"/>
      <c r="D8" s="48"/>
      <c r="E8" s="48"/>
      <c r="F8" s="49"/>
      <c r="G8" s="50"/>
      <c r="H8" s="50"/>
    </row>
    <row r="9" ht="31" customHeight="1" spans="1:8">
      <c r="A9" s="27" t="s">
        <v>415</v>
      </c>
      <c r="B9" s="27"/>
      <c r="C9" s="27"/>
      <c r="D9" s="27"/>
      <c r="E9" s="27"/>
      <c r="F9" s="27"/>
      <c r="G9" s="27"/>
      <c r="H9" s="27"/>
    </row>
  </sheetData>
  <mergeCells count="10">
    <mergeCell ref="A2:H2"/>
    <mergeCell ref="A3:B3"/>
    <mergeCell ref="F4:H4"/>
    <mergeCell ref="A8:E8"/>
    <mergeCell ref="A9:H9"/>
    <mergeCell ref="A4:A5"/>
    <mergeCell ref="B4:B5"/>
    <mergeCell ref="C4:C5"/>
    <mergeCell ref="D4:D5"/>
    <mergeCell ref="E4:E5"/>
  </mergeCells>
  <pageMargins left="0.751388888888889" right="0.751388888888889" top="1" bottom="1" header="0.5" footer="0.5"/>
  <pageSetup paperSize="1" scale="84" pageOrder="overThenDown" orientation="landscape" horizontalDpi="600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K11"/>
  <sheetViews>
    <sheetView showZeros="0" view="pageBreakPreview" zoomScaleNormal="100" workbookViewId="0">
      <pane ySplit="1" topLeftCell="A2" activePane="bottomLeft" state="frozen"/>
      <selection/>
      <selection pane="bottomLeft" activeCell="K29" sqref="K29"/>
    </sheetView>
  </sheetViews>
  <sheetFormatPr defaultColWidth="9.14166666666667" defaultRowHeight="14.25" customHeight="1"/>
  <cols>
    <col min="1" max="1" width="16.3166666666667" customWidth="1"/>
    <col min="2" max="3" width="8.125" customWidth="1"/>
    <col min="4" max="7" width="11.875" customWidth="1"/>
    <col min="8" max="8" width="5.125" customWidth="1"/>
    <col min="9" max="9" width="11.875" customWidth="1"/>
    <col min="10" max="10" width="13.75" customWidth="1"/>
    <col min="11" max="11" width="15.625" customWidth="1"/>
  </cols>
  <sheetData>
    <row r="1" ht="13.5" customHeight="1" spans="4:11">
      <c r="D1" s="1"/>
      <c r="E1" s="1"/>
      <c r="F1" s="1"/>
      <c r="G1" s="1"/>
      <c r="K1" s="2" t="s">
        <v>416</v>
      </c>
    </row>
    <row r="2" ht="27.75" customHeight="1" spans="1:11">
      <c r="A2" s="28" t="s">
        <v>417</v>
      </c>
      <c r="B2" s="28"/>
      <c r="C2" s="28"/>
      <c r="D2" s="28"/>
      <c r="E2" s="28"/>
      <c r="F2" s="28"/>
      <c r="G2" s="28"/>
      <c r="H2" s="28"/>
      <c r="I2" s="28"/>
      <c r="J2" s="28"/>
      <c r="K2" s="28"/>
    </row>
    <row r="3" ht="13.5" customHeight="1" spans="1:11">
      <c r="A3" s="4" t="s">
        <v>354</v>
      </c>
      <c r="B3" s="5"/>
      <c r="C3" s="5"/>
      <c r="D3" s="5"/>
      <c r="E3" s="5"/>
      <c r="F3" s="5"/>
      <c r="G3" s="5"/>
      <c r="H3" s="6"/>
      <c r="I3" s="6"/>
      <c r="J3" s="6"/>
      <c r="K3" s="7" t="s">
        <v>165</v>
      </c>
    </row>
    <row r="4" ht="21.75" customHeight="1" spans="1:11">
      <c r="A4" s="8" t="s">
        <v>245</v>
      </c>
      <c r="B4" s="8" t="s">
        <v>180</v>
      </c>
      <c r="C4" s="8" t="s">
        <v>246</v>
      </c>
      <c r="D4" s="9" t="s">
        <v>181</v>
      </c>
      <c r="E4" s="9" t="s">
        <v>182</v>
      </c>
      <c r="F4" s="9" t="s">
        <v>247</v>
      </c>
      <c r="G4" s="9" t="s">
        <v>248</v>
      </c>
      <c r="H4" s="15" t="s">
        <v>56</v>
      </c>
      <c r="I4" s="10" t="s">
        <v>418</v>
      </c>
      <c r="J4" s="11"/>
      <c r="K4" s="12"/>
    </row>
    <row r="5" ht="21.75" customHeight="1" spans="1:11">
      <c r="A5" s="13"/>
      <c r="B5" s="13"/>
      <c r="C5" s="13"/>
      <c r="D5" s="14"/>
      <c r="E5" s="14"/>
      <c r="F5" s="14"/>
      <c r="G5" s="14"/>
      <c r="H5" s="29"/>
      <c r="I5" s="9" t="s">
        <v>59</v>
      </c>
      <c r="J5" s="9" t="s">
        <v>60</v>
      </c>
      <c r="K5" s="9" t="s">
        <v>61</v>
      </c>
    </row>
    <row r="6" ht="40.5" customHeight="1" spans="1:11">
      <c r="A6" s="16"/>
      <c r="B6" s="16"/>
      <c r="C6" s="16"/>
      <c r="D6" s="17"/>
      <c r="E6" s="17"/>
      <c r="F6" s="17"/>
      <c r="G6" s="17"/>
      <c r="H6" s="18"/>
      <c r="I6" s="17" t="s">
        <v>58</v>
      </c>
      <c r="J6" s="17"/>
      <c r="K6" s="17"/>
    </row>
    <row r="7" ht="15" customHeight="1" spans="1:11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37">
        <v>10</v>
      </c>
      <c r="K7" s="37">
        <v>11</v>
      </c>
    </row>
    <row r="8" ht="30.65" customHeight="1" spans="1:11">
      <c r="A8" s="30"/>
      <c r="B8" s="20"/>
      <c r="C8" s="30"/>
      <c r="D8" s="30"/>
      <c r="E8" s="30"/>
      <c r="F8" s="30"/>
      <c r="G8" s="30"/>
      <c r="H8" s="31"/>
      <c r="I8" s="31"/>
      <c r="J8" s="31"/>
      <c r="K8" s="31"/>
    </row>
    <row r="9" ht="30.65" customHeight="1" spans="1:11">
      <c r="A9" s="20"/>
      <c r="B9" s="20"/>
      <c r="C9" s="20"/>
      <c r="D9" s="20"/>
      <c r="E9" s="20"/>
      <c r="F9" s="20"/>
      <c r="G9" s="20"/>
      <c r="H9" s="31"/>
      <c r="I9" s="31"/>
      <c r="J9" s="31"/>
      <c r="K9" s="31"/>
    </row>
    <row r="10" ht="18.75" customHeight="1" spans="1:11">
      <c r="A10" s="32" t="s">
        <v>116</v>
      </c>
      <c r="B10" s="33"/>
      <c r="C10" s="33"/>
      <c r="D10" s="33"/>
      <c r="E10" s="33"/>
      <c r="F10" s="33"/>
      <c r="G10" s="34"/>
      <c r="H10" s="35"/>
      <c r="I10" s="35"/>
      <c r="J10" s="35"/>
      <c r="K10" s="35"/>
    </row>
    <row r="11" ht="25" customHeight="1" spans="1:11">
      <c r="A11" s="36" t="s">
        <v>419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</row>
  </sheetData>
  <mergeCells count="16">
    <mergeCell ref="A2:K2"/>
    <mergeCell ref="A3:G3"/>
    <mergeCell ref="I4:K4"/>
    <mergeCell ref="A10:G10"/>
    <mergeCell ref="A11:K11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ageMargins left="1.10138888888889" right="0.751388888888889" top="1" bottom="1" header="0.5" footer="0.5"/>
  <pageSetup paperSize="9" orientation="landscape" horizontalDpi="600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11"/>
  <sheetViews>
    <sheetView showZeros="0" view="pageBreakPreview" zoomScaleNormal="100" workbookViewId="0">
      <pane ySplit="1" topLeftCell="A2" activePane="bottomLeft" state="frozen"/>
      <selection/>
      <selection pane="bottomLeft" activeCell="E35" sqref="E35"/>
    </sheetView>
  </sheetViews>
  <sheetFormatPr defaultColWidth="9.14166666666667" defaultRowHeight="14.25" customHeight="1" outlineLevelCol="6"/>
  <cols>
    <col min="1" max="1" width="25.75" customWidth="1"/>
    <col min="2" max="7" width="12.5" customWidth="1"/>
  </cols>
  <sheetData>
    <row r="1" ht="13.5" customHeight="1" spans="4:7">
      <c r="D1" s="1"/>
      <c r="G1" s="2" t="s">
        <v>420</v>
      </c>
    </row>
    <row r="2" ht="27.75" customHeight="1" spans="1:7">
      <c r="A2" s="3" t="s">
        <v>421</v>
      </c>
      <c r="B2" s="3"/>
      <c r="C2" s="3"/>
      <c r="D2" s="3"/>
      <c r="E2" s="3"/>
      <c r="F2" s="3"/>
      <c r="G2" s="3"/>
    </row>
    <row r="3" ht="13.5" customHeight="1" spans="1:7">
      <c r="A3" s="4" t="s">
        <v>354</v>
      </c>
      <c r="B3" s="5"/>
      <c r="C3" s="5"/>
      <c r="D3" s="5"/>
      <c r="E3" s="6"/>
      <c r="F3" s="6"/>
      <c r="G3" s="7" t="s">
        <v>165</v>
      </c>
    </row>
    <row r="4" ht="21.75" customHeight="1" spans="1:7">
      <c r="A4" s="8" t="s">
        <v>246</v>
      </c>
      <c r="B4" s="8" t="s">
        <v>245</v>
      </c>
      <c r="C4" s="8" t="s">
        <v>180</v>
      </c>
      <c r="D4" s="9" t="s">
        <v>422</v>
      </c>
      <c r="E4" s="10" t="s">
        <v>59</v>
      </c>
      <c r="F4" s="11"/>
      <c r="G4" s="12"/>
    </row>
    <row r="5" ht="21.75" customHeight="1" spans="1:7">
      <c r="A5" s="13"/>
      <c r="B5" s="13"/>
      <c r="C5" s="13"/>
      <c r="D5" s="14"/>
      <c r="E5" s="15" t="s">
        <v>423</v>
      </c>
      <c r="F5" s="9" t="s">
        <v>424</v>
      </c>
      <c r="G5" s="9" t="s">
        <v>425</v>
      </c>
    </row>
    <row r="6" ht="40.5" customHeight="1" spans="1:7">
      <c r="A6" s="16"/>
      <c r="B6" s="16"/>
      <c r="C6" s="16"/>
      <c r="D6" s="17"/>
      <c r="E6" s="18"/>
      <c r="F6" s="17" t="s">
        <v>58</v>
      </c>
      <c r="G6" s="17"/>
    </row>
    <row r="7" ht="15" customHeight="1" spans="1:7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</row>
    <row r="8" ht="29.9" customHeight="1" spans="1:7">
      <c r="A8" s="20"/>
      <c r="B8" s="21"/>
      <c r="C8" s="21"/>
      <c r="D8" s="20"/>
      <c r="E8" s="22"/>
      <c r="F8" s="22"/>
      <c r="G8" s="22"/>
    </row>
    <row r="9" ht="29.9" customHeight="1" spans="1:7">
      <c r="A9" s="20"/>
      <c r="B9" s="20"/>
      <c r="C9" s="20"/>
      <c r="D9" s="20"/>
      <c r="E9" s="22"/>
      <c r="F9" s="22"/>
      <c r="G9" s="22"/>
    </row>
    <row r="10" ht="18.75" customHeight="1" spans="1:7">
      <c r="A10" s="23" t="s">
        <v>56</v>
      </c>
      <c r="B10" s="24" t="s">
        <v>426</v>
      </c>
      <c r="C10" s="24"/>
      <c r="D10" s="25"/>
      <c r="E10" s="26"/>
      <c r="F10" s="26"/>
      <c r="G10" s="26"/>
    </row>
    <row r="11" ht="30" customHeight="1" spans="1:7">
      <c r="A11" s="27" t="s">
        <v>427</v>
      </c>
      <c r="B11" s="27"/>
      <c r="C11" s="27"/>
      <c r="D11" s="27"/>
      <c r="E11" s="27"/>
      <c r="F11" s="27"/>
      <c r="G11" s="27"/>
    </row>
  </sheetData>
  <mergeCells count="12">
    <mergeCell ref="A2:G2"/>
    <mergeCell ref="A3:D3"/>
    <mergeCell ref="E4:G4"/>
    <mergeCell ref="A10:D10"/>
    <mergeCell ref="A11:G11"/>
    <mergeCell ref="A4:A6"/>
    <mergeCell ref="B4:B6"/>
    <mergeCell ref="C4:C6"/>
    <mergeCell ref="D4:D6"/>
    <mergeCell ref="E5:E6"/>
    <mergeCell ref="F5:F6"/>
    <mergeCell ref="G5:G6"/>
  </mergeCells>
  <pageMargins left="1.49513888888889" right="0.751388888888889" top="1" bottom="1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S9"/>
  <sheetViews>
    <sheetView showZeros="0" view="pageBreakPreview" zoomScaleNormal="100" workbookViewId="0">
      <pane ySplit="1" topLeftCell="A2" activePane="bottomLeft" state="frozen"/>
      <selection/>
      <selection pane="bottomLeft" activeCell="U8" sqref="U8"/>
    </sheetView>
  </sheetViews>
  <sheetFormatPr defaultColWidth="8" defaultRowHeight="14.25" customHeight="1"/>
  <cols>
    <col min="1" max="1" width="13.625" customWidth="1"/>
    <col min="2" max="2" width="18.75" customWidth="1"/>
    <col min="3" max="3" width="12.125" customWidth="1"/>
    <col min="4" max="4" width="12.875" customWidth="1"/>
    <col min="5" max="5" width="10.375" customWidth="1"/>
    <col min="6" max="8" width="8.375" customWidth="1"/>
    <col min="9" max="10" width="11.875" customWidth="1"/>
    <col min="11" max="13" width="7.75" customWidth="1"/>
    <col min="14" max="14" width="7.125" customWidth="1"/>
    <col min="15" max="15" width="9.875" customWidth="1"/>
    <col min="16" max="18" width="8.125" customWidth="1"/>
    <col min="19" max="19" width="15.25" customWidth="1"/>
  </cols>
  <sheetData>
    <row r="1" ht="15" customHeight="1" spans="1:19">
      <c r="A1" s="126"/>
      <c r="B1" s="126"/>
      <c r="C1" s="126"/>
      <c r="D1" s="126"/>
      <c r="E1" s="126"/>
      <c r="F1" s="126"/>
      <c r="G1" s="126"/>
      <c r="H1" s="126"/>
      <c r="I1" s="126"/>
      <c r="J1" s="265"/>
      <c r="K1" s="126"/>
      <c r="L1" s="126"/>
      <c r="M1" s="126"/>
      <c r="N1" s="126"/>
      <c r="O1" s="185"/>
      <c r="P1" s="185"/>
      <c r="Q1" s="185"/>
      <c r="R1" s="185"/>
      <c r="S1" s="127" t="s">
        <v>53</v>
      </c>
    </row>
    <row r="2" ht="36" customHeight="1" spans="1:19">
      <c r="A2" s="186" t="str">
        <f>"2025"&amp;"年部门收入预算表"</f>
        <v>2025年部门收入预算表</v>
      </c>
      <c r="B2" s="249"/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66"/>
      <c r="P2" s="266"/>
      <c r="Q2" s="266"/>
      <c r="R2" s="266"/>
      <c r="S2" s="266"/>
    </row>
    <row r="3" ht="20.25" customHeight="1" spans="1:19">
      <c r="A3" s="106" t="str">
        <f>"单位名称："&amp;"永德县永康镇中心卫生院"</f>
        <v>单位名称：永德县永康镇中心卫生院</v>
      </c>
      <c r="B3" s="107"/>
      <c r="C3" s="107"/>
      <c r="D3" s="107"/>
      <c r="E3" s="107"/>
      <c r="F3" s="107"/>
      <c r="G3" s="107"/>
      <c r="H3" s="107"/>
      <c r="I3" s="107"/>
      <c r="J3" s="188"/>
      <c r="K3" s="107"/>
      <c r="L3" s="107"/>
      <c r="M3" s="107"/>
      <c r="N3" s="107"/>
      <c r="O3" s="188"/>
      <c r="P3" s="188"/>
      <c r="Q3" s="188"/>
      <c r="R3" s="188"/>
      <c r="S3" s="127" t="s">
        <v>1</v>
      </c>
    </row>
    <row r="4" ht="18.75" customHeight="1" spans="1:19">
      <c r="A4" s="250" t="s">
        <v>54</v>
      </c>
      <c r="B4" s="251" t="s">
        <v>55</v>
      </c>
      <c r="C4" s="251" t="s">
        <v>56</v>
      </c>
      <c r="D4" s="252" t="s">
        <v>57</v>
      </c>
      <c r="E4" s="253"/>
      <c r="F4" s="253"/>
      <c r="G4" s="253"/>
      <c r="H4" s="253"/>
      <c r="I4" s="253"/>
      <c r="J4" s="267"/>
      <c r="K4" s="253"/>
      <c r="L4" s="253"/>
      <c r="M4" s="253"/>
      <c r="N4" s="268"/>
      <c r="O4" s="252" t="s">
        <v>46</v>
      </c>
      <c r="P4" s="252"/>
      <c r="Q4" s="252"/>
      <c r="R4" s="252"/>
      <c r="S4" s="271"/>
    </row>
    <row r="5" ht="18" customHeight="1" spans="1:19">
      <c r="A5" s="254"/>
      <c r="B5" s="255"/>
      <c r="C5" s="255"/>
      <c r="D5" s="256" t="s">
        <v>58</v>
      </c>
      <c r="E5" s="256" t="s">
        <v>59</v>
      </c>
      <c r="F5" s="256" t="s">
        <v>60</v>
      </c>
      <c r="G5" s="256" t="s">
        <v>61</v>
      </c>
      <c r="H5" s="256" t="s">
        <v>62</v>
      </c>
      <c r="I5" s="269" t="s">
        <v>63</v>
      </c>
      <c r="J5" s="269"/>
      <c r="K5" s="269"/>
      <c r="L5" s="269"/>
      <c r="M5" s="269"/>
      <c r="N5" s="259"/>
      <c r="O5" s="256" t="s">
        <v>58</v>
      </c>
      <c r="P5" s="256" t="s">
        <v>59</v>
      </c>
      <c r="Q5" s="256" t="s">
        <v>60</v>
      </c>
      <c r="R5" s="256" t="s">
        <v>61</v>
      </c>
      <c r="S5" s="256" t="s">
        <v>64</v>
      </c>
    </row>
    <row r="6" ht="29.25" customHeight="1" spans="1:19">
      <c r="A6" s="257"/>
      <c r="B6" s="258"/>
      <c r="C6" s="258"/>
      <c r="D6" s="259"/>
      <c r="E6" s="259"/>
      <c r="F6" s="259"/>
      <c r="G6" s="259"/>
      <c r="H6" s="259"/>
      <c r="I6" s="258" t="s">
        <v>58</v>
      </c>
      <c r="J6" s="258" t="s">
        <v>65</v>
      </c>
      <c r="K6" s="258" t="s">
        <v>66</v>
      </c>
      <c r="L6" s="258" t="s">
        <v>67</v>
      </c>
      <c r="M6" s="258" t="s">
        <v>68</v>
      </c>
      <c r="N6" s="258" t="s">
        <v>69</v>
      </c>
      <c r="O6" s="270"/>
      <c r="P6" s="270"/>
      <c r="Q6" s="270"/>
      <c r="R6" s="270"/>
      <c r="S6" s="259"/>
    </row>
    <row r="7" ht="16.5" customHeight="1" spans="1:19">
      <c r="A7" s="260">
        <v>1</v>
      </c>
      <c r="B7" s="260">
        <v>2</v>
      </c>
      <c r="C7" s="260">
        <v>3</v>
      </c>
      <c r="D7" s="260">
        <v>4</v>
      </c>
      <c r="E7" s="260">
        <v>5</v>
      </c>
      <c r="F7" s="260">
        <v>6</v>
      </c>
      <c r="G7" s="260">
        <v>7</v>
      </c>
      <c r="H7" s="260">
        <v>8</v>
      </c>
      <c r="I7" s="260">
        <v>9</v>
      </c>
      <c r="J7" s="260">
        <v>10</v>
      </c>
      <c r="K7" s="260">
        <v>11</v>
      </c>
      <c r="L7" s="260">
        <v>12</v>
      </c>
      <c r="M7" s="260">
        <v>13</v>
      </c>
      <c r="N7" s="260">
        <v>14</v>
      </c>
      <c r="O7" s="260">
        <v>15</v>
      </c>
      <c r="P7" s="260">
        <v>16</v>
      </c>
      <c r="Q7" s="260">
        <v>17</v>
      </c>
      <c r="R7" s="260">
        <v>18</v>
      </c>
      <c r="S7" s="260">
        <v>19</v>
      </c>
    </row>
    <row r="8" ht="31.4" customHeight="1" spans="1:19">
      <c r="A8" s="261" t="s">
        <v>70</v>
      </c>
      <c r="B8" s="262" t="s">
        <v>71</v>
      </c>
      <c r="C8" s="121">
        <v>43968417.06</v>
      </c>
      <c r="D8" s="121">
        <v>42008601.42</v>
      </c>
      <c r="E8" s="121">
        <v>8408601.42</v>
      </c>
      <c r="F8" s="121"/>
      <c r="G8" s="121"/>
      <c r="H8" s="121"/>
      <c r="I8" s="121">
        <v>33600000</v>
      </c>
      <c r="J8" s="121">
        <v>33600000</v>
      </c>
      <c r="K8" s="121"/>
      <c r="L8" s="121"/>
      <c r="M8" s="121"/>
      <c r="N8" s="121"/>
      <c r="O8" s="121">
        <v>1959815.64</v>
      </c>
      <c r="P8" s="121"/>
      <c r="Q8" s="121"/>
      <c r="R8" s="121"/>
      <c r="S8" s="121">
        <v>1959815.64</v>
      </c>
    </row>
    <row r="9" ht="16.5" customHeight="1" spans="1:19">
      <c r="A9" s="263" t="s">
        <v>56</v>
      </c>
      <c r="B9" s="264"/>
      <c r="C9" s="121">
        <v>43968417.06</v>
      </c>
      <c r="D9" s="121">
        <v>42008601.42</v>
      </c>
      <c r="E9" s="121">
        <v>8408601.42</v>
      </c>
      <c r="F9" s="121"/>
      <c r="G9" s="121"/>
      <c r="H9" s="121"/>
      <c r="I9" s="121">
        <v>33600000</v>
      </c>
      <c r="J9" s="121">
        <v>33600000</v>
      </c>
      <c r="K9" s="121"/>
      <c r="L9" s="121"/>
      <c r="M9" s="121"/>
      <c r="N9" s="121"/>
      <c r="O9" s="121">
        <v>1959815.64</v>
      </c>
      <c r="P9" s="121"/>
      <c r="Q9" s="121"/>
      <c r="R9" s="121"/>
      <c r="S9" s="121">
        <v>1959815.64</v>
      </c>
    </row>
  </sheetData>
  <mergeCells count="19">
    <mergeCell ref="A2:S2"/>
    <mergeCell ref="A3:D3"/>
    <mergeCell ref="D4:N4"/>
    <mergeCell ref="O4:S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ageMargins left="0.865277777777778" right="0.751388888888889" top="1" bottom="1" header="0.5" footer="0.5"/>
  <pageSetup paperSize="9" scale="65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O23"/>
  <sheetViews>
    <sheetView showZeros="0" view="pageBreakPreview" zoomScaleNormal="100" topLeftCell="B1" workbookViewId="0">
      <pane ySplit="1" topLeftCell="A2" activePane="bottomLeft" state="frozen"/>
      <selection/>
      <selection pane="bottomLeft" activeCell="J1" sqref="A$1:O$1048576"/>
    </sheetView>
  </sheetViews>
  <sheetFormatPr defaultColWidth="9.14166666666667" defaultRowHeight="14.25" customHeight="1"/>
  <cols>
    <col min="1" max="1" width="14.275" customWidth="1"/>
    <col min="2" max="5" width="14.5" customWidth="1"/>
    <col min="6" max="9" width="18.125" customWidth="1"/>
    <col min="10" max="11" width="15.5" customWidth="1"/>
    <col min="12" max="12" width="8.125" customWidth="1"/>
    <col min="13" max="13" width="11.875" customWidth="1"/>
    <col min="14" max="14" width="15.625" customWidth="1"/>
    <col min="15" max="15" width="8.125" customWidth="1"/>
  </cols>
  <sheetData>
    <row r="1" ht="15.75" customHeight="1" spans="1:15">
      <c r="A1" s="161"/>
      <c r="B1" s="161"/>
      <c r="C1" s="161"/>
      <c r="D1" s="238"/>
      <c r="E1" s="161"/>
      <c r="F1" s="161"/>
      <c r="G1" s="161"/>
      <c r="H1" s="238"/>
      <c r="I1" s="161"/>
      <c r="J1" s="238"/>
      <c r="K1" s="161"/>
      <c r="L1" s="161"/>
      <c r="M1" s="161"/>
      <c r="N1" s="161"/>
      <c r="O1" s="138" t="s">
        <v>72</v>
      </c>
    </row>
    <row r="2" ht="28.5" customHeight="1" spans="1:15">
      <c r="A2" s="144" t="str">
        <f>"2025"&amp;"年部门支出预算表"</f>
        <v>2025年部门支出预算表</v>
      </c>
      <c r="B2" s="239"/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  <c r="N2" s="239"/>
      <c r="O2" s="239"/>
    </row>
    <row r="3" ht="15" customHeight="1" spans="1:15">
      <c r="A3" s="240" t="str">
        <f>"单位名称："&amp;"永德县永康镇中心卫生院"</f>
        <v>单位名称：永德县永康镇中心卫生院</v>
      </c>
      <c r="B3" s="241"/>
      <c r="C3" s="202"/>
      <c r="D3" s="103"/>
      <c r="E3" s="202"/>
      <c r="F3" s="202"/>
      <c r="G3" s="202"/>
      <c r="H3" s="103"/>
      <c r="I3" s="202"/>
      <c r="J3" s="103"/>
      <c r="K3" s="202"/>
      <c r="L3" s="202"/>
      <c r="M3" s="248"/>
      <c r="N3" s="248"/>
      <c r="O3" s="138" t="s">
        <v>1</v>
      </c>
    </row>
    <row r="4" ht="18.75" customHeight="1" spans="1:15">
      <c r="A4" s="164" t="s">
        <v>73</v>
      </c>
      <c r="B4" s="164" t="s">
        <v>74</v>
      </c>
      <c r="C4" s="164" t="s">
        <v>56</v>
      </c>
      <c r="D4" s="176" t="s">
        <v>59</v>
      </c>
      <c r="E4" s="130"/>
      <c r="F4" s="198"/>
      <c r="G4" s="164" t="s">
        <v>60</v>
      </c>
      <c r="H4" s="164" t="s">
        <v>61</v>
      </c>
      <c r="I4" s="164" t="s">
        <v>75</v>
      </c>
      <c r="J4" s="176" t="s">
        <v>76</v>
      </c>
      <c r="K4" s="177"/>
      <c r="L4" s="177"/>
      <c r="M4" s="177"/>
      <c r="N4" s="177"/>
      <c r="O4" s="178"/>
    </row>
    <row r="5" ht="30" customHeight="1" spans="1:15">
      <c r="A5" s="113"/>
      <c r="B5" s="113"/>
      <c r="C5" s="113"/>
      <c r="D5" s="71" t="s">
        <v>58</v>
      </c>
      <c r="E5" s="137" t="s">
        <v>77</v>
      </c>
      <c r="F5" s="137" t="s">
        <v>78</v>
      </c>
      <c r="G5" s="113"/>
      <c r="H5" s="113"/>
      <c r="I5" s="113"/>
      <c r="J5" s="71" t="s">
        <v>58</v>
      </c>
      <c r="K5" s="148" t="s">
        <v>79</v>
      </c>
      <c r="L5" s="148" t="s">
        <v>80</v>
      </c>
      <c r="M5" s="148" t="s">
        <v>81</v>
      </c>
      <c r="N5" s="148" t="s">
        <v>82</v>
      </c>
      <c r="O5" s="148" t="s">
        <v>83</v>
      </c>
    </row>
    <row r="6" ht="16.5" customHeight="1" spans="1:15">
      <c r="A6" s="150">
        <v>1</v>
      </c>
      <c r="B6" s="150">
        <v>2</v>
      </c>
      <c r="C6" s="71">
        <v>3</v>
      </c>
      <c r="D6" s="71">
        <v>4</v>
      </c>
      <c r="E6" s="71">
        <v>5</v>
      </c>
      <c r="F6" s="71">
        <v>6</v>
      </c>
      <c r="G6" s="71">
        <v>7</v>
      </c>
      <c r="H6" s="71">
        <v>8</v>
      </c>
      <c r="I6" s="71">
        <v>9</v>
      </c>
      <c r="J6" s="71">
        <v>10</v>
      </c>
      <c r="K6" s="71">
        <v>11</v>
      </c>
      <c r="L6" s="71">
        <v>12</v>
      </c>
      <c r="M6" s="71">
        <v>13</v>
      </c>
      <c r="N6" s="71">
        <v>14</v>
      </c>
      <c r="O6" s="71">
        <v>15</v>
      </c>
    </row>
    <row r="7" ht="20.25" customHeight="1" spans="1:15">
      <c r="A7" s="193" t="s">
        <v>84</v>
      </c>
      <c r="B7" s="226" t="s">
        <v>85</v>
      </c>
      <c r="C7" s="121">
        <v>2903343.43</v>
      </c>
      <c r="D7" s="121">
        <v>1073343.43</v>
      </c>
      <c r="E7" s="121">
        <v>1073343.43</v>
      </c>
      <c r="F7" s="121"/>
      <c r="G7" s="121"/>
      <c r="H7" s="121"/>
      <c r="I7" s="121"/>
      <c r="J7" s="121">
        <v>1830000</v>
      </c>
      <c r="K7" s="121">
        <v>1830000</v>
      </c>
      <c r="L7" s="121"/>
      <c r="M7" s="121"/>
      <c r="N7" s="121"/>
      <c r="O7" s="121"/>
    </row>
    <row r="8" ht="17.25" customHeight="1" spans="1:15">
      <c r="A8" s="242" t="s">
        <v>86</v>
      </c>
      <c r="B8" s="279" t="s">
        <v>87</v>
      </c>
      <c r="C8" s="121">
        <v>2896983.43</v>
      </c>
      <c r="D8" s="121">
        <v>1066983.43</v>
      </c>
      <c r="E8" s="121">
        <v>1066983.43</v>
      </c>
      <c r="F8" s="121"/>
      <c r="G8" s="121"/>
      <c r="H8" s="121"/>
      <c r="I8" s="121"/>
      <c r="J8" s="121">
        <v>1830000</v>
      </c>
      <c r="K8" s="121">
        <v>1830000</v>
      </c>
      <c r="L8" s="121"/>
      <c r="M8" s="121"/>
      <c r="N8" s="121"/>
      <c r="O8" s="121"/>
    </row>
    <row r="9" customHeight="1" spans="1:15">
      <c r="A9" s="244" t="s">
        <v>88</v>
      </c>
      <c r="B9" s="280" t="s">
        <v>89</v>
      </c>
      <c r="C9" s="121">
        <v>283827.6</v>
      </c>
      <c r="D9" s="121">
        <v>283827.6</v>
      </c>
      <c r="E9" s="121">
        <v>283827.6</v>
      </c>
      <c r="F9" s="121"/>
      <c r="G9" s="121"/>
      <c r="H9" s="121"/>
      <c r="I9" s="121"/>
      <c r="J9" s="121"/>
      <c r="K9" s="121"/>
      <c r="L9" s="121"/>
      <c r="M9" s="121"/>
      <c r="N9" s="121"/>
      <c r="O9" s="121"/>
    </row>
    <row r="10" customHeight="1" spans="1:15">
      <c r="A10" s="244" t="s">
        <v>90</v>
      </c>
      <c r="B10" s="280" t="s">
        <v>91</v>
      </c>
      <c r="C10" s="121">
        <v>2613155.83</v>
      </c>
      <c r="D10" s="121">
        <v>783155.83</v>
      </c>
      <c r="E10" s="121">
        <v>783155.83</v>
      </c>
      <c r="F10" s="121"/>
      <c r="G10" s="121"/>
      <c r="H10" s="121"/>
      <c r="I10" s="121"/>
      <c r="J10" s="121">
        <v>1830000</v>
      </c>
      <c r="K10" s="121">
        <v>1830000</v>
      </c>
      <c r="L10" s="121"/>
      <c r="M10" s="121"/>
      <c r="N10" s="121"/>
      <c r="O10" s="121"/>
    </row>
    <row r="11" customHeight="1" spans="1:15">
      <c r="A11" s="242" t="s">
        <v>92</v>
      </c>
      <c r="B11" s="279" t="s">
        <v>93</v>
      </c>
      <c r="C11" s="121">
        <v>6360</v>
      </c>
      <c r="D11" s="121">
        <v>6360</v>
      </c>
      <c r="E11" s="121">
        <v>6360</v>
      </c>
      <c r="F11" s="121"/>
      <c r="G11" s="121"/>
      <c r="H11" s="121"/>
      <c r="I11" s="121"/>
      <c r="J11" s="121"/>
      <c r="K11" s="121"/>
      <c r="L11" s="121"/>
      <c r="M11" s="121"/>
      <c r="N11" s="121"/>
      <c r="O11" s="121"/>
    </row>
    <row r="12" customHeight="1" spans="1:15">
      <c r="A12" s="244" t="s">
        <v>94</v>
      </c>
      <c r="B12" s="280" t="s">
        <v>95</v>
      </c>
      <c r="C12" s="121">
        <v>6360</v>
      </c>
      <c r="D12" s="121">
        <v>6360</v>
      </c>
      <c r="E12" s="121">
        <v>6360</v>
      </c>
      <c r="F12" s="121"/>
      <c r="G12" s="121"/>
      <c r="H12" s="121"/>
      <c r="I12" s="121"/>
      <c r="J12" s="121"/>
      <c r="K12" s="121"/>
      <c r="L12" s="121"/>
      <c r="M12" s="121"/>
      <c r="N12" s="121"/>
      <c r="O12" s="121"/>
    </row>
    <row r="13" customHeight="1" spans="1:15">
      <c r="A13" s="193" t="s">
        <v>96</v>
      </c>
      <c r="B13" s="226" t="s">
        <v>97</v>
      </c>
      <c r="C13" s="121">
        <v>39062596.76</v>
      </c>
      <c r="D13" s="121">
        <v>6747891.12</v>
      </c>
      <c r="E13" s="121">
        <v>6747891.12</v>
      </c>
      <c r="F13" s="121"/>
      <c r="G13" s="121"/>
      <c r="H13" s="121"/>
      <c r="I13" s="121"/>
      <c r="J13" s="121">
        <v>32314705.64</v>
      </c>
      <c r="K13" s="121">
        <v>32314705.64</v>
      </c>
      <c r="L13" s="121"/>
      <c r="M13" s="121"/>
      <c r="N13" s="121"/>
      <c r="O13" s="121"/>
    </row>
    <row r="14" customHeight="1" spans="1:15">
      <c r="A14" s="242" t="s">
        <v>98</v>
      </c>
      <c r="B14" s="279" t="s">
        <v>99</v>
      </c>
      <c r="C14" s="121">
        <v>38455471.91</v>
      </c>
      <c r="D14" s="121">
        <v>6368566.27</v>
      </c>
      <c r="E14" s="121">
        <v>6368566.27</v>
      </c>
      <c r="F14" s="121"/>
      <c r="G14" s="121"/>
      <c r="H14" s="121"/>
      <c r="I14" s="121"/>
      <c r="J14" s="121">
        <v>32086905.64</v>
      </c>
      <c r="K14" s="121">
        <v>32086905.64</v>
      </c>
      <c r="L14" s="121"/>
      <c r="M14" s="121"/>
      <c r="N14" s="121"/>
      <c r="O14" s="121"/>
    </row>
    <row r="15" customHeight="1" spans="1:15">
      <c r="A15" s="244" t="s">
        <v>100</v>
      </c>
      <c r="B15" s="280" t="s">
        <v>101</v>
      </c>
      <c r="C15" s="121">
        <v>38387071.91</v>
      </c>
      <c r="D15" s="121">
        <v>6300166.27</v>
      </c>
      <c r="E15" s="121">
        <v>6300166.27</v>
      </c>
      <c r="F15" s="121"/>
      <c r="G15" s="121"/>
      <c r="H15" s="121"/>
      <c r="I15" s="121"/>
      <c r="J15" s="121">
        <v>32086905.64</v>
      </c>
      <c r="K15" s="121">
        <v>32086905.64</v>
      </c>
      <c r="L15" s="121"/>
      <c r="M15" s="121"/>
      <c r="N15" s="121"/>
      <c r="O15" s="121"/>
    </row>
    <row r="16" customHeight="1" spans="1:15">
      <c r="A16" s="244" t="s">
        <v>102</v>
      </c>
      <c r="B16" s="280" t="s">
        <v>103</v>
      </c>
      <c r="C16" s="121">
        <v>68400</v>
      </c>
      <c r="D16" s="121">
        <v>68400</v>
      </c>
      <c r="E16" s="121">
        <v>68400</v>
      </c>
      <c r="F16" s="121"/>
      <c r="G16" s="121"/>
      <c r="H16" s="121"/>
      <c r="I16" s="121"/>
      <c r="J16" s="121"/>
      <c r="K16" s="121"/>
      <c r="L16" s="121"/>
      <c r="M16" s="121"/>
      <c r="N16" s="121"/>
      <c r="O16" s="121"/>
    </row>
    <row r="17" customHeight="1" spans="1:15">
      <c r="A17" s="242" t="s">
        <v>104</v>
      </c>
      <c r="B17" s="279" t="s">
        <v>105</v>
      </c>
      <c r="C17" s="121">
        <v>607124.85</v>
      </c>
      <c r="D17" s="121">
        <v>379324.85</v>
      </c>
      <c r="E17" s="121">
        <v>379324.85</v>
      </c>
      <c r="F17" s="121"/>
      <c r="G17" s="121"/>
      <c r="H17" s="121"/>
      <c r="I17" s="121"/>
      <c r="J17" s="121">
        <v>227800</v>
      </c>
      <c r="K17" s="121">
        <v>227800</v>
      </c>
      <c r="L17" s="121"/>
      <c r="M17" s="121"/>
      <c r="N17" s="121"/>
      <c r="O17" s="121"/>
    </row>
    <row r="18" customHeight="1" spans="1:15">
      <c r="A18" s="244" t="s">
        <v>106</v>
      </c>
      <c r="B18" s="280" t="s">
        <v>107</v>
      </c>
      <c r="C18" s="121">
        <v>532325.4</v>
      </c>
      <c r="D18" s="121">
        <v>347525.4</v>
      </c>
      <c r="E18" s="121">
        <v>347525.4</v>
      </c>
      <c r="F18" s="121"/>
      <c r="G18" s="121"/>
      <c r="H18" s="121"/>
      <c r="I18" s="121"/>
      <c r="J18" s="121">
        <v>184800</v>
      </c>
      <c r="K18" s="121">
        <v>184800</v>
      </c>
      <c r="L18" s="121"/>
      <c r="M18" s="121"/>
      <c r="N18" s="121"/>
      <c r="O18" s="121"/>
    </row>
    <row r="19" customHeight="1" spans="1:15">
      <c r="A19" s="244" t="s">
        <v>108</v>
      </c>
      <c r="B19" s="280" t="s">
        <v>109</v>
      </c>
      <c r="C19" s="121">
        <v>74799.45</v>
      </c>
      <c r="D19" s="121">
        <v>31799.45</v>
      </c>
      <c r="E19" s="121">
        <v>31799.45</v>
      </c>
      <c r="F19" s="121"/>
      <c r="G19" s="121"/>
      <c r="H19" s="121"/>
      <c r="I19" s="121"/>
      <c r="J19" s="121">
        <v>43000</v>
      </c>
      <c r="K19" s="121">
        <v>43000</v>
      </c>
      <c r="L19" s="121"/>
      <c r="M19" s="121"/>
      <c r="N19" s="121"/>
      <c r="O19" s="121"/>
    </row>
    <row r="20" customHeight="1" spans="1:15">
      <c r="A20" s="193" t="s">
        <v>110</v>
      </c>
      <c r="B20" s="226" t="s">
        <v>111</v>
      </c>
      <c r="C20" s="121">
        <v>997366.87</v>
      </c>
      <c r="D20" s="121">
        <v>587366.87</v>
      </c>
      <c r="E20" s="121">
        <v>587366.87</v>
      </c>
      <c r="F20" s="121"/>
      <c r="G20" s="121"/>
      <c r="H20" s="121"/>
      <c r="I20" s="121"/>
      <c r="J20" s="121">
        <v>410000</v>
      </c>
      <c r="K20" s="121">
        <v>410000</v>
      </c>
      <c r="L20" s="121"/>
      <c r="M20" s="121"/>
      <c r="N20" s="121"/>
      <c r="O20" s="121"/>
    </row>
    <row r="21" customHeight="1" spans="1:15">
      <c r="A21" s="242" t="s">
        <v>112</v>
      </c>
      <c r="B21" s="279" t="s">
        <v>113</v>
      </c>
      <c r="C21" s="121">
        <v>997366.87</v>
      </c>
      <c r="D21" s="121">
        <v>587366.87</v>
      </c>
      <c r="E21" s="121">
        <v>587366.87</v>
      </c>
      <c r="F21" s="121"/>
      <c r="G21" s="121"/>
      <c r="H21" s="121"/>
      <c r="I21" s="121"/>
      <c r="J21" s="121">
        <v>410000</v>
      </c>
      <c r="K21" s="121">
        <v>410000</v>
      </c>
      <c r="L21" s="121"/>
      <c r="M21" s="121"/>
      <c r="N21" s="121"/>
      <c r="O21" s="121"/>
    </row>
    <row r="22" customHeight="1" spans="1:15">
      <c r="A22" s="244" t="s">
        <v>114</v>
      </c>
      <c r="B22" s="280" t="s">
        <v>115</v>
      </c>
      <c r="C22" s="121">
        <v>997366.87</v>
      </c>
      <c r="D22" s="121">
        <v>587366.87</v>
      </c>
      <c r="E22" s="121">
        <v>587366.87</v>
      </c>
      <c r="F22" s="121"/>
      <c r="G22" s="121"/>
      <c r="H22" s="121"/>
      <c r="I22" s="121"/>
      <c r="J22" s="121">
        <v>410000</v>
      </c>
      <c r="K22" s="121">
        <v>410000</v>
      </c>
      <c r="L22" s="121"/>
      <c r="M22" s="121"/>
      <c r="N22" s="121"/>
      <c r="O22" s="121"/>
    </row>
    <row r="23" customHeight="1" spans="1:15">
      <c r="A23" s="246" t="s">
        <v>116</v>
      </c>
      <c r="B23" s="247"/>
      <c r="C23" s="121">
        <v>42963307.06</v>
      </c>
      <c r="D23" s="121">
        <v>8408601.42</v>
      </c>
      <c r="E23" s="121">
        <v>8408601.42</v>
      </c>
      <c r="F23" s="121"/>
      <c r="G23" s="121"/>
      <c r="H23" s="121"/>
      <c r="I23" s="121"/>
      <c r="J23" s="121">
        <v>34554705.64</v>
      </c>
      <c r="K23" s="121">
        <v>34554705.64</v>
      </c>
      <c r="L23" s="121"/>
      <c r="M23" s="121"/>
      <c r="N23" s="121"/>
      <c r="O23" s="121"/>
    </row>
  </sheetData>
  <mergeCells count="11">
    <mergeCell ref="A2:O2"/>
    <mergeCell ref="A3:L3"/>
    <mergeCell ref="D4:F4"/>
    <mergeCell ref="J4:O4"/>
    <mergeCell ref="A23:B23"/>
    <mergeCell ref="A4:A5"/>
    <mergeCell ref="B4:B5"/>
    <mergeCell ref="C4:C5"/>
    <mergeCell ref="G4:G5"/>
    <mergeCell ref="H4:H5"/>
    <mergeCell ref="I4:I5"/>
  </mergeCells>
  <pageMargins left="0.751388888888889" right="0.751388888888889" top="1" bottom="1" header="0.5" footer="0.5"/>
  <pageSetup paperSize="9" scale="87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36"/>
  <sheetViews>
    <sheetView showZeros="0" view="pageBreakPreview" zoomScaleNormal="100" workbookViewId="0">
      <pane ySplit="1" topLeftCell="A8" activePane="bottomLeft" state="frozen"/>
      <selection/>
      <selection pane="bottomLeft" activeCell="H31" sqref="H31"/>
    </sheetView>
  </sheetViews>
  <sheetFormatPr defaultColWidth="9.14166666666667" defaultRowHeight="14.25" customHeight="1" outlineLevelCol="3"/>
  <cols>
    <col min="1" max="1" width="40.25" customWidth="1"/>
    <col min="2" max="2" width="26.625" customWidth="1"/>
    <col min="3" max="3" width="29.75" customWidth="1"/>
    <col min="4" max="4" width="26.625" customWidth="1"/>
  </cols>
  <sheetData>
    <row r="1" customHeight="1" spans="1:4">
      <c r="A1" s="161"/>
      <c r="B1" s="161"/>
      <c r="C1" s="161"/>
      <c r="D1" s="138" t="s">
        <v>117</v>
      </c>
    </row>
    <row r="2" ht="31.5" customHeight="1" spans="1:4">
      <c r="A2" s="144" t="str">
        <f>"2025"&amp;"年部门财政拨款收支预算总表"</f>
        <v>2025年部门财政拨款收支预算总表</v>
      </c>
      <c r="B2" s="224"/>
      <c r="C2" s="224"/>
      <c r="D2" s="224"/>
    </row>
    <row r="3" ht="17.25" customHeight="1" spans="1:4">
      <c r="A3" s="145" t="str">
        <f>"单位名称："&amp;"永德县永康镇中心卫生院"</f>
        <v>单位名称：永德县永康镇中心卫生院</v>
      </c>
      <c r="B3" s="225"/>
      <c r="C3" s="225"/>
      <c r="D3" s="138" t="s">
        <v>1</v>
      </c>
    </row>
    <row r="4" ht="18" customHeight="1" spans="1:4">
      <c r="A4" s="176" t="s">
        <v>2</v>
      </c>
      <c r="B4" s="178"/>
      <c r="C4" s="176" t="s">
        <v>3</v>
      </c>
      <c r="D4" s="178"/>
    </row>
    <row r="5" ht="18" customHeight="1" spans="1:4">
      <c r="A5" s="175" t="s">
        <v>4</v>
      </c>
      <c r="B5" s="190" t="str">
        <f>"2025"&amp;"年预算数"</f>
        <v>2025年预算数</v>
      </c>
      <c r="C5" s="175" t="s">
        <v>118</v>
      </c>
      <c r="D5" s="190" t="str">
        <f>"2025"&amp;"年预算数"</f>
        <v>2025年预算数</v>
      </c>
    </row>
    <row r="6" ht="18" customHeight="1" spans="1:4">
      <c r="A6" s="115"/>
      <c r="B6" s="113"/>
      <c r="C6" s="115"/>
      <c r="D6" s="113"/>
    </row>
    <row r="7" ht="18" customHeight="1" spans="1:4">
      <c r="A7" s="226" t="s">
        <v>119</v>
      </c>
      <c r="B7" s="121">
        <v>8408601.42</v>
      </c>
      <c r="C7" s="227" t="s">
        <v>120</v>
      </c>
      <c r="D7" s="121">
        <v>8408601.42</v>
      </c>
    </row>
    <row r="8" ht="18" customHeight="1" spans="1:4">
      <c r="A8" s="228" t="s">
        <v>121</v>
      </c>
      <c r="B8" s="121">
        <v>8408601.42</v>
      </c>
      <c r="C8" s="227" t="s">
        <v>122</v>
      </c>
      <c r="D8" s="121"/>
    </row>
    <row r="9" ht="18" customHeight="1" spans="1:4">
      <c r="A9" s="228" t="s">
        <v>123</v>
      </c>
      <c r="B9" s="121"/>
      <c r="C9" s="227" t="s">
        <v>124</v>
      </c>
      <c r="D9" s="121"/>
    </row>
    <row r="10" ht="18" customHeight="1" spans="1:4">
      <c r="A10" s="228" t="s">
        <v>125</v>
      </c>
      <c r="B10" s="121"/>
      <c r="C10" s="227" t="s">
        <v>126</v>
      </c>
      <c r="D10" s="121"/>
    </row>
    <row r="11" ht="18" customHeight="1" spans="1:4">
      <c r="A11" s="229" t="s">
        <v>127</v>
      </c>
      <c r="B11" s="121"/>
      <c r="C11" s="230" t="s">
        <v>128</v>
      </c>
      <c r="D11" s="121"/>
    </row>
    <row r="12" ht="18" customHeight="1" spans="1:4">
      <c r="A12" s="231" t="s">
        <v>121</v>
      </c>
      <c r="B12" s="121"/>
      <c r="C12" s="232" t="s">
        <v>129</v>
      </c>
      <c r="D12" s="121"/>
    </row>
    <row r="13" ht="18" customHeight="1" spans="1:4">
      <c r="A13" s="231" t="s">
        <v>123</v>
      </c>
      <c r="B13" s="121"/>
      <c r="C13" s="232" t="s">
        <v>130</v>
      </c>
      <c r="D13" s="121"/>
    </row>
    <row r="14" ht="18" customHeight="1" spans="1:4">
      <c r="A14" s="231" t="s">
        <v>125</v>
      </c>
      <c r="B14" s="121"/>
      <c r="C14" s="232" t="s">
        <v>131</v>
      </c>
      <c r="D14" s="121"/>
    </row>
    <row r="15" ht="18" customHeight="1" spans="1:4">
      <c r="A15" s="231" t="s">
        <v>26</v>
      </c>
      <c r="B15" s="121"/>
      <c r="C15" s="232" t="s">
        <v>132</v>
      </c>
      <c r="D15" s="121">
        <v>1073343.43</v>
      </c>
    </row>
    <row r="16" ht="18" customHeight="1" spans="1:4">
      <c r="A16" s="231" t="s">
        <v>26</v>
      </c>
      <c r="B16" s="121" t="s">
        <v>26</v>
      </c>
      <c r="C16" s="232" t="s">
        <v>133</v>
      </c>
      <c r="D16" s="121">
        <v>6747891.12</v>
      </c>
    </row>
    <row r="17" ht="18" customHeight="1" spans="1:4">
      <c r="A17" s="233" t="s">
        <v>26</v>
      </c>
      <c r="B17" s="121" t="s">
        <v>26</v>
      </c>
      <c r="C17" s="232" t="s">
        <v>134</v>
      </c>
      <c r="D17" s="121"/>
    </row>
    <row r="18" ht="18" customHeight="1" spans="1:4">
      <c r="A18" s="233" t="s">
        <v>26</v>
      </c>
      <c r="B18" s="121" t="s">
        <v>26</v>
      </c>
      <c r="C18" s="232" t="s">
        <v>135</v>
      </c>
      <c r="D18" s="121"/>
    </row>
    <row r="19" ht="18" customHeight="1" spans="1:4">
      <c r="A19" s="234" t="s">
        <v>26</v>
      </c>
      <c r="B19" s="121" t="s">
        <v>26</v>
      </c>
      <c r="C19" s="232" t="s">
        <v>136</v>
      </c>
      <c r="D19" s="121"/>
    </row>
    <row r="20" ht="18" customHeight="1" spans="1:4">
      <c r="A20" s="234" t="s">
        <v>26</v>
      </c>
      <c r="B20" s="121" t="s">
        <v>26</v>
      </c>
      <c r="C20" s="232" t="s">
        <v>137</v>
      </c>
      <c r="D20" s="121"/>
    </row>
    <row r="21" ht="18" customHeight="1" spans="1:4">
      <c r="A21" s="234" t="s">
        <v>26</v>
      </c>
      <c r="B21" s="121" t="s">
        <v>26</v>
      </c>
      <c r="C21" s="232" t="s">
        <v>138</v>
      </c>
      <c r="D21" s="121"/>
    </row>
    <row r="22" ht="18" customHeight="1" spans="1:4">
      <c r="A22" s="234" t="s">
        <v>26</v>
      </c>
      <c r="B22" s="121" t="s">
        <v>26</v>
      </c>
      <c r="C22" s="232" t="s">
        <v>139</v>
      </c>
      <c r="D22" s="121"/>
    </row>
    <row r="23" ht="18" customHeight="1" spans="1:4">
      <c r="A23" s="234" t="s">
        <v>26</v>
      </c>
      <c r="B23" s="121" t="s">
        <v>26</v>
      </c>
      <c r="C23" s="232" t="s">
        <v>140</v>
      </c>
      <c r="D23" s="121"/>
    </row>
    <row r="24" ht="18" customHeight="1" spans="1:4">
      <c r="A24" s="234" t="s">
        <v>26</v>
      </c>
      <c r="B24" s="121" t="s">
        <v>26</v>
      </c>
      <c r="C24" s="232" t="s">
        <v>141</v>
      </c>
      <c r="D24" s="121"/>
    </row>
    <row r="25" ht="18" customHeight="1" spans="1:4">
      <c r="A25" s="234" t="s">
        <v>26</v>
      </c>
      <c r="B25" s="121" t="s">
        <v>26</v>
      </c>
      <c r="C25" s="232" t="s">
        <v>142</v>
      </c>
      <c r="D25" s="121"/>
    </row>
    <row r="26" ht="18" customHeight="1" spans="1:4">
      <c r="A26" s="234" t="s">
        <v>26</v>
      </c>
      <c r="B26" s="121" t="s">
        <v>26</v>
      </c>
      <c r="C26" s="232" t="s">
        <v>143</v>
      </c>
      <c r="D26" s="121">
        <v>587366.87</v>
      </c>
    </row>
    <row r="27" ht="18" customHeight="1" spans="1:4">
      <c r="A27" s="234" t="s">
        <v>26</v>
      </c>
      <c r="B27" s="121" t="s">
        <v>26</v>
      </c>
      <c r="C27" s="232" t="s">
        <v>144</v>
      </c>
      <c r="D27" s="121"/>
    </row>
    <row r="28" ht="18" customHeight="1" spans="1:4">
      <c r="A28" s="234" t="s">
        <v>26</v>
      </c>
      <c r="B28" s="121" t="s">
        <v>26</v>
      </c>
      <c r="C28" s="232" t="s">
        <v>145</v>
      </c>
      <c r="D28" s="121"/>
    </row>
    <row r="29" ht="18" customHeight="1" spans="1:4">
      <c r="A29" s="234" t="s">
        <v>26</v>
      </c>
      <c r="B29" s="121" t="s">
        <v>26</v>
      </c>
      <c r="C29" s="232" t="s">
        <v>146</v>
      </c>
      <c r="D29" s="121"/>
    </row>
    <row r="30" ht="18" customHeight="1" spans="1:4">
      <c r="A30" s="234" t="s">
        <v>26</v>
      </c>
      <c r="B30" s="121" t="s">
        <v>26</v>
      </c>
      <c r="C30" s="232" t="s">
        <v>147</v>
      </c>
      <c r="D30" s="121"/>
    </row>
    <row r="31" ht="18" customHeight="1" spans="1:4">
      <c r="A31" s="235" t="s">
        <v>26</v>
      </c>
      <c r="B31" s="121" t="s">
        <v>26</v>
      </c>
      <c r="C31" s="232" t="s">
        <v>148</v>
      </c>
      <c r="D31" s="121"/>
    </row>
    <row r="32" ht="18" customHeight="1" spans="1:4">
      <c r="A32" s="235" t="s">
        <v>26</v>
      </c>
      <c r="B32" s="121" t="s">
        <v>26</v>
      </c>
      <c r="C32" s="232" t="s">
        <v>149</v>
      </c>
      <c r="D32" s="121"/>
    </row>
    <row r="33" ht="18" customHeight="1" spans="1:4">
      <c r="A33" s="235" t="s">
        <v>26</v>
      </c>
      <c r="B33" s="121" t="s">
        <v>26</v>
      </c>
      <c r="C33" s="232" t="s">
        <v>150</v>
      </c>
      <c r="D33" s="121"/>
    </row>
    <row r="34" ht="18" customHeight="1" spans="1:4">
      <c r="A34" s="235"/>
      <c r="B34" s="121"/>
      <c r="C34" s="232" t="s">
        <v>151</v>
      </c>
      <c r="D34" s="121"/>
    </row>
    <row r="35" ht="18" customHeight="1" spans="1:4">
      <c r="A35" s="235" t="s">
        <v>26</v>
      </c>
      <c r="B35" s="121" t="s">
        <v>26</v>
      </c>
      <c r="C35" s="232" t="s">
        <v>152</v>
      </c>
      <c r="D35" s="121"/>
    </row>
    <row r="36" ht="18" customHeight="1" spans="1:4">
      <c r="A36" s="154" t="s">
        <v>153</v>
      </c>
      <c r="B36" s="236">
        <v>8408601.42</v>
      </c>
      <c r="C36" s="237" t="s">
        <v>52</v>
      </c>
      <c r="D36" s="236">
        <v>8408601.42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1.14166666666667" right="0.751388888888889" top="0.786805555555556" bottom="1" header="0.5" footer="0.5"/>
  <pageSetup paperSize="9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24"/>
  <sheetViews>
    <sheetView showZeros="0" view="pageBreakPreview" zoomScaleNormal="100" workbookViewId="0">
      <pane ySplit="1" topLeftCell="A2" activePane="bottomLeft" state="frozen"/>
      <selection/>
      <selection pane="bottomLeft" activeCell="B29" sqref="B29"/>
    </sheetView>
  </sheetViews>
  <sheetFormatPr defaultColWidth="9.14166666666667" defaultRowHeight="14.25" customHeight="1" outlineLevelCol="6"/>
  <cols>
    <col min="1" max="1" width="20.1416666666667" customWidth="1"/>
    <col min="2" max="2" width="37.3166666666667" customWidth="1"/>
    <col min="3" max="3" width="24.275" customWidth="1"/>
    <col min="4" max="6" width="25.025" customWidth="1"/>
    <col min="7" max="7" width="24.275" customWidth="1"/>
  </cols>
  <sheetData>
    <row r="1" customHeight="1" spans="1:7">
      <c r="A1" s="62"/>
      <c r="B1" s="62"/>
      <c r="C1" s="62"/>
      <c r="D1" s="62"/>
      <c r="E1" s="62"/>
      <c r="F1" s="62"/>
      <c r="G1" s="62"/>
    </row>
    <row r="2" ht="12" customHeight="1" spans="1:7">
      <c r="A2" s="126"/>
      <c r="B2" s="126"/>
      <c r="C2" s="126"/>
      <c r="D2" s="211"/>
      <c r="E2" s="126"/>
      <c r="F2" s="212"/>
      <c r="G2" s="138" t="s">
        <v>154</v>
      </c>
    </row>
    <row r="3" ht="39" customHeight="1" spans="1:7">
      <c r="A3" s="144" t="str">
        <f>"2025"&amp;"年一般公共预算支出预算表（按功能科目分类）"</f>
        <v>2025年一般公共预算支出预算表（按功能科目分类）</v>
      </c>
      <c r="B3" s="213"/>
      <c r="C3" s="213"/>
      <c r="D3" s="213"/>
      <c r="E3" s="213"/>
      <c r="F3" s="213"/>
      <c r="G3" s="213"/>
    </row>
    <row r="4" ht="18" customHeight="1" spans="1:7">
      <c r="A4" s="214" t="str">
        <f>"单位名称："&amp;"永德县永康镇中心卫生院"</f>
        <v>单位名称：永德县永康镇中心卫生院</v>
      </c>
      <c r="B4" s="215"/>
      <c r="C4" s="103"/>
      <c r="D4" s="103"/>
      <c r="E4" s="103"/>
      <c r="F4" s="216"/>
      <c r="G4" s="138" t="s">
        <v>1</v>
      </c>
    </row>
    <row r="5" ht="18" customHeight="1" spans="1:7">
      <c r="A5" s="217" t="s">
        <v>155</v>
      </c>
      <c r="B5" s="218"/>
      <c r="C5" s="190" t="s">
        <v>56</v>
      </c>
      <c r="D5" s="189" t="s">
        <v>77</v>
      </c>
      <c r="E5" s="177"/>
      <c r="F5" s="178"/>
      <c r="G5" s="180" t="s">
        <v>78</v>
      </c>
    </row>
    <row r="6" ht="18" customHeight="1" spans="1:7">
      <c r="A6" s="219" t="s">
        <v>73</v>
      </c>
      <c r="B6" s="219" t="s">
        <v>74</v>
      </c>
      <c r="C6" s="115"/>
      <c r="D6" s="71" t="s">
        <v>58</v>
      </c>
      <c r="E6" s="71" t="s">
        <v>156</v>
      </c>
      <c r="F6" s="71" t="s">
        <v>157</v>
      </c>
      <c r="G6" s="116"/>
    </row>
    <row r="7" ht="18" customHeight="1" spans="1:7">
      <c r="A7" s="219" t="s">
        <v>158</v>
      </c>
      <c r="B7" s="219" t="s">
        <v>159</v>
      </c>
      <c r="C7" s="219" t="s">
        <v>160</v>
      </c>
      <c r="D7" s="71">
        <v>4</v>
      </c>
      <c r="E7" s="220" t="s">
        <v>161</v>
      </c>
      <c r="F7" s="220" t="s">
        <v>162</v>
      </c>
      <c r="G7" s="219" t="s">
        <v>163</v>
      </c>
    </row>
    <row r="8" ht="18" customHeight="1" spans="1:7">
      <c r="A8" s="151" t="s">
        <v>84</v>
      </c>
      <c r="B8" s="151" t="s">
        <v>85</v>
      </c>
      <c r="C8" s="121">
        <v>1073343.43</v>
      </c>
      <c r="D8" s="121">
        <v>1073343.43</v>
      </c>
      <c r="E8" s="121">
        <v>1073343.43</v>
      </c>
      <c r="F8" s="121"/>
      <c r="G8" s="121"/>
    </row>
    <row r="9" ht="18" customHeight="1" spans="1:7">
      <c r="A9" s="155" t="s">
        <v>86</v>
      </c>
      <c r="B9" s="155" t="s">
        <v>87</v>
      </c>
      <c r="C9" s="121">
        <v>1066983.43</v>
      </c>
      <c r="D9" s="121">
        <v>1066983.43</v>
      </c>
      <c r="E9" s="121">
        <v>1066983.43</v>
      </c>
      <c r="F9" s="121"/>
      <c r="G9" s="121"/>
    </row>
    <row r="10" ht="18" customHeight="1" spans="1:7">
      <c r="A10" s="221" t="s">
        <v>88</v>
      </c>
      <c r="B10" s="221" t="s">
        <v>89</v>
      </c>
      <c r="C10" s="121">
        <v>283827.6</v>
      </c>
      <c r="D10" s="121">
        <v>283827.6</v>
      </c>
      <c r="E10" s="121">
        <v>283827.6</v>
      </c>
      <c r="F10" s="121"/>
      <c r="G10" s="121"/>
    </row>
    <row r="11" ht="18" customHeight="1" spans="1:7">
      <c r="A11" s="221" t="s">
        <v>90</v>
      </c>
      <c r="B11" s="221" t="s">
        <v>91</v>
      </c>
      <c r="C11" s="121">
        <v>783155.83</v>
      </c>
      <c r="D11" s="121">
        <v>783155.83</v>
      </c>
      <c r="E11" s="121">
        <v>783155.83</v>
      </c>
      <c r="F11" s="121"/>
      <c r="G11" s="121"/>
    </row>
    <row r="12" ht="18" customHeight="1" spans="1:7">
      <c r="A12" s="155" t="s">
        <v>92</v>
      </c>
      <c r="B12" s="155" t="s">
        <v>93</v>
      </c>
      <c r="C12" s="121">
        <v>6360</v>
      </c>
      <c r="D12" s="121">
        <v>6360</v>
      </c>
      <c r="E12" s="121">
        <v>6360</v>
      </c>
      <c r="F12" s="121"/>
      <c r="G12" s="121"/>
    </row>
    <row r="13" ht="18" customHeight="1" spans="1:7">
      <c r="A13" s="221" t="s">
        <v>94</v>
      </c>
      <c r="B13" s="221" t="s">
        <v>95</v>
      </c>
      <c r="C13" s="121">
        <v>6360</v>
      </c>
      <c r="D13" s="121">
        <v>6360</v>
      </c>
      <c r="E13" s="121">
        <v>6360</v>
      </c>
      <c r="F13" s="121"/>
      <c r="G13" s="121"/>
    </row>
    <row r="14" ht="18" customHeight="1" spans="1:7">
      <c r="A14" s="151" t="s">
        <v>96</v>
      </c>
      <c r="B14" s="151" t="s">
        <v>97</v>
      </c>
      <c r="C14" s="121">
        <v>6747891.12</v>
      </c>
      <c r="D14" s="121">
        <v>6747891.12</v>
      </c>
      <c r="E14" s="121">
        <v>6702711.84</v>
      </c>
      <c r="F14" s="121">
        <v>45179.28</v>
      </c>
      <c r="G14" s="121"/>
    </row>
    <row r="15" ht="18" customHeight="1" spans="1:7">
      <c r="A15" s="155" t="s">
        <v>98</v>
      </c>
      <c r="B15" s="155" t="s">
        <v>99</v>
      </c>
      <c r="C15" s="121">
        <v>6368566.27</v>
      </c>
      <c r="D15" s="121">
        <v>6368566.27</v>
      </c>
      <c r="E15" s="121">
        <v>6323386.99</v>
      </c>
      <c r="F15" s="121">
        <v>45179.28</v>
      </c>
      <c r="G15" s="121"/>
    </row>
    <row r="16" ht="18" customHeight="1" spans="1:7">
      <c r="A16" s="221" t="s">
        <v>100</v>
      </c>
      <c r="B16" s="221" t="s">
        <v>101</v>
      </c>
      <c r="C16" s="121">
        <v>6300166.27</v>
      </c>
      <c r="D16" s="121">
        <v>6300166.27</v>
      </c>
      <c r="E16" s="121">
        <v>6254986.99</v>
      </c>
      <c r="F16" s="121">
        <v>45179.28</v>
      </c>
      <c r="G16" s="121"/>
    </row>
    <row r="17" ht="18" customHeight="1" spans="1:7">
      <c r="A17" s="221" t="s">
        <v>102</v>
      </c>
      <c r="B17" s="221" t="s">
        <v>103</v>
      </c>
      <c r="C17" s="121">
        <v>68400</v>
      </c>
      <c r="D17" s="121">
        <v>68400</v>
      </c>
      <c r="E17" s="121">
        <v>68400</v>
      </c>
      <c r="F17" s="121"/>
      <c r="G17" s="121"/>
    </row>
    <row r="18" ht="18" customHeight="1" spans="1:7">
      <c r="A18" s="155" t="s">
        <v>104</v>
      </c>
      <c r="B18" s="155" t="s">
        <v>105</v>
      </c>
      <c r="C18" s="121">
        <v>379324.85</v>
      </c>
      <c r="D18" s="121">
        <v>379324.85</v>
      </c>
      <c r="E18" s="121">
        <v>379324.85</v>
      </c>
      <c r="F18" s="121"/>
      <c r="G18" s="121"/>
    </row>
    <row r="19" ht="18" customHeight="1" spans="1:7">
      <c r="A19" s="221" t="s">
        <v>106</v>
      </c>
      <c r="B19" s="221" t="s">
        <v>107</v>
      </c>
      <c r="C19" s="121">
        <v>347525.4</v>
      </c>
      <c r="D19" s="121">
        <v>347525.4</v>
      </c>
      <c r="E19" s="121">
        <v>347525.4</v>
      </c>
      <c r="F19" s="121"/>
      <c r="G19" s="121"/>
    </row>
    <row r="20" ht="18" customHeight="1" spans="1:7">
      <c r="A20" s="221" t="s">
        <v>108</v>
      </c>
      <c r="B20" s="221" t="s">
        <v>109</v>
      </c>
      <c r="C20" s="121">
        <v>31799.45</v>
      </c>
      <c r="D20" s="121">
        <v>31799.45</v>
      </c>
      <c r="E20" s="121">
        <v>31799.45</v>
      </c>
      <c r="F20" s="121"/>
      <c r="G20" s="121"/>
    </row>
    <row r="21" ht="18" customHeight="1" spans="1:7">
      <c r="A21" s="151" t="s">
        <v>110</v>
      </c>
      <c r="B21" s="151" t="s">
        <v>111</v>
      </c>
      <c r="C21" s="121">
        <v>587366.87</v>
      </c>
      <c r="D21" s="121">
        <v>587366.87</v>
      </c>
      <c r="E21" s="121">
        <v>587366.87</v>
      </c>
      <c r="F21" s="121"/>
      <c r="G21" s="121"/>
    </row>
    <row r="22" ht="18" customHeight="1" spans="1:7">
      <c r="A22" s="155" t="s">
        <v>112</v>
      </c>
      <c r="B22" s="155" t="s">
        <v>113</v>
      </c>
      <c r="C22" s="121">
        <v>587366.87</v>
      </c>
      <c r="D22" s="121">
        <v>587366.87</v>
      </c>
      <c r="E22" s="121">
        <v>587366.87</v>
      </c>
      <c r="F22" s="121"/>
      <c r="G22" s="121"/>
    </row>
    <row r="23" ht="18" customHeight="1" spans="1:7">
      <c r="A23" s="221" t="s">
        <v>114</v>
      </c>
      <c r="B23" s="221" t="s">
        <v>115</v>
      </c>
      <c r="C23" s="121">
        <v>587366.87</v>
      </c>
      <c r="D23" s="121">
        <v>587366.87</v>
      </c>
      <c r="E23" s="121">
        <v>587366.87</v>
      </c>
      <c r="F23" s="121"/>
      <c r="G23" s="121"/>
    </row>
    <row r="24" ht="18" customHeight="1" spans="1:7">
      <c r="A24" s="222" t="s">
        <v>116</v>
      </c>
      <c r="B24" s="223"/>
      <c r="C24" s="121">
        <v>8408601.42</v>
      </c>
      <c r="D24" s="121">
        <v>8408601.42</v>
      </c>
      <c r="E24" s="121">
        <v>8363422.14</v>
      </c>
      <c r="F24" s="121">
        <v>45179.28</v>
      </c>
      <c r="G24" s="121"/>
    </row>
  </sheetData>
  <mergeCells count="7">
    <mergeCell ref="A3:G3"/>
    <mergeCell ref="A4:E4"/>
    <mergeCell ref="A5:B5"/>
    <mergeCell ref="D5:F5"/>
    <mergeCell ref="A24:B24"/>
    <mergeCell ref="C5:C6"/>
    <mergeCell ref="G5:G6"/>
  </mergeCells>
  <pageMargins left="0.751388888888889" right="0.751388888888889" top="1" bottom="1" header="0.5" footer="0.5"/>
  <pageSetup paperSize="9" scale="73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11"/>
  <sheetViews>
    <sheetView showZeros="0" view="pageBreakPreview" zoomScaleNormal="100" workbookViewId="0">
      <pane ySplit="1" topLeftCell="A2" activePane="bottomLeft" state="frozen"/>
      <selection/>
      <selection pane="bottomLeft" activeCell="D35" sqref="D35"/>
    </sheetView>
  </sheetViews>
  <sheetFormatPr defaultColWidth="9.14166666666667" defaultRowHeight="14.25" customHeight="1" outlineLevelCol="6"/>
  <cols>
    <col min="1" max="1" width="27.425" customWidth="1"/>
    <col min="2" max="7" width="22.75" customWidth="1"/>
  </cols>
  <sheetData>
    <row r="1" ht="12" customHeight="1" spans="1:7">
      <c r="A1" s="199"/>
      <c r="B1" s="200"/>
      <c r="C1" s="201"/>
      <c r="D1" s="202"/>
      <c r="E1" s="126"/>
      <c r="F1" s="126"/>
      <c r="G1" s="203" t="s">
        <v>164</v>
      </c>
    </row>
    <row r="2" ht="25.5" customHeight="1" spans="1:7">
      <c r="A2" s="186" t="str">
        <f>"2025"&amp;"年“三公”经费支出预算表"</f>
        <v>2025年“三公”经费支出预算表</v>
      </c>
      <c r="B2" s="128"/>
      <c r="C2" s="128"/>
      <c r="D2" s="128"/>
      <c r="E2" s="128"/>
      <c r="F2" s="128"/>
      <c r="G2" s="128"/>
    </row>
    <row r="3" ht="15.75" customHeight="1" spans="1:7">
      <c r="A3" s="106" t="str">
        <f>"单位名称："&amp;"永德县永康镇中心卫生院"</f>
        <v>单位名称：永德县永康镇中心卫生院</v>
      </c>
      <c r="B3" s="200"/>
      <c r="C3" s="201"/>
      <c r="D3" s="202"/>
      <c r="E3" s="103"/>
      <c r="F3" s="126"/>
      <c r="G3" s="203" t="s">
        <v>165</v>
      </c>
    </row>
    <row r="4" ht="19.5" customHeight="1" spans="1:7">
      <c r="A4" s="164" t="s">
        <v>166</v>
      </c>
      <c r="B4" s="164" t="s">
        <v>167</v>
      </c>
      <c r="C4" s="175" t="s">
        <v>168</v>
      </c>
      <c r="D4" s="176" t="s">
        <v>169</v>
      </c>
      <c r="E4" s="177"/>
      <c r="F4" s="178"/>
      <c r="G4" s="175" t="s">
        <v>170</v>
      </c>
    </row>
    <row r="5" ht="19.5" customHeight="1" spans="1:7">
      <c r="A5" s="167"/>
      <c r="B5" s="204"/>
      <c r="C5" s="115"/>
      <c r="D5" s="71" t="s">
        <v>58</v>
      </c>
      <c r="E5" s="71" t="s">
        <v>171</v>
      </c>
      <c r="F5" s="71" t="s">
        <v>172</v>
      </c>
      <c r="G5" s="115"/>
    </row>
    <row r="6" ht="18.75" customHeight="1" spans="1:7">
      <c r="A6" s="205"/>
      <c r="B6" s="206">
        <v>1</v>
      </c>
      <c r="C6" s="207">
        <v>2</v>
      </c>
      <c r="D6" s="208">
        <v>3</v>
      </c>
      <c r="E6" s="208">
        <v>4</v>
      </c>
      <c r="F6" s="208">
        <v>5</v>
      </c>
      <c r="G6" s="207">
        <v>6</v>
      </c>
    </row>
    <row r="7" ht="18.75" customHeight="1" spans="1:7">
      <c r="A7" s="205" t="s">
        <v>56</v>
      </c>
      <c r="B7" s="209">
        <v>20000</v>
      </c>
      <c r="C7" s="209"/>
      <c r="D7" s="209"/>
      <c r="E7" s="209"/>
      <c r="F7" s="209"/>
      <c r="G7" s="209">
        <v>20000</v>
      </c>
    </row>
    <row r="8" ht="18.75" customHeight="1" spans="1:7">
      <c r="A8" s="210" t="s">
        <v>173</v>
      </c>
      <c r="B8" s="209"/>
      <c r="C8" s="209"/>
      <c r="D8" s="209"/>
      <c r="E8" s="209"/>
      <c r="F8" s="209"/>
      <c r="G8" s="209"/>
    </row>
    <row r="9" ht="18.75" customHeight="1" spans="1:7">
      <c r="A9" s="210" t="s">
        <v>174</v>
      </c>
      <c r="B9" s="209"/>
      <c r="C9" s="209"/>
      <c r="D9" s="209"/>
      <c r="E9" s="209"/>
      <c r="F9" s="209"/>
      <c r="G9" s="209"/>
    </row>
    <row r="10" ht="18.75" customHeight="1" spans="1:7">
      <c r="A10" s="210" t="s">
        <v>175</v>
      </c>
      <c r="B10" s="209"/>
      <c r="C10" s="209"/>
      <c r="D10" s="209"/>
      <c r="E10" s="209"/>
      <c r="F10" s="209"/>
      <c r="G10" s="209"/>
    </row>
    <row r="11" ht="18.75" customHeight="1" spans="1:7">
      <c r="A11" s="210" t="s">
        <v>176</v>
      </c>
      <c r="B11" s="209">
        <v>20000</v>
      </c>
      <c r="C11" s="209"/>
      <c r="D11" s="209"/>
      <c r="E11" s="209"/>
      <c r="F11" s="209"/>
      <c r="G11" s="209">
        <v>20000</v>
      </c>
    </row>
  </sheetData>
  <mergeCells count="7">
    <mergeCell ref="A2:G2"/>
    <mergeCell ref="A3:D3"/>
    <mergeCell ref="D4:F4"/>
    <mergeCell ref="A4:A6"/>
    <mergeCell ref="B4:B5"/>
    <mergeCell ref="C4:C5"/>
    <mergeCell ref="G4:G5"/>
  </mergeCells>
  <pageMargins left="0.751388888888889" right="0.751388888888889" top="1" bottom="1" header="0.5" footer="0.5"/>
  <pageSetup paperSize="9" scale="63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W37"/>
  <sheetViews>
    <sheetView showZeros="0" view="pageBreakPreview" zoomScaleNormal="100" topLeftCell="F1" workbookViewId="0">
      <pane ySplit="1" topLeftCell="A23" activePane="bottomLeft" state="frozen"/>
      <selection/>
      <selection pane="bottomLeft" activeCell="P47" sqref="P47"/>
    </sheetView>
  </sheetViews>
  <sheetFormatPr defaultColWidth="9.14166666666667" defaultRowHeight="14.25" customHeight="1"/>
  <cols>
    <col min="1" max="1" width="28.7" customWidth="1"/>
    <col min="2" max="3" width="29.375" customWidth="1"/>
    <col min="4" max="4" width="11.375" customWidth="1"/>
    <col min="5" max="5" width="29.375" customWidth="1"/>
    <col min="6" max="6" width="9.125" customWidth="1"/>
    <col min="7" max="7" width="23.75" customWidth="1"/>
    <col min="8" max="9" width="12.125" customWidth="1"/>
    <col min="10" max="10" width="10" customWidth="1"/>
    <col min="11" max="11" width="12.75" customWidth="1"/>
    <col min="12" max="12" width="12" customWidth="1"/>
    <col min="13" max="13" width="8.125" customWidth="1"/>
    <col min="14" max="14" width="11.875" customWidth="1"/>
    <col min="15" max="17" width="13.75" customWidth="1"/>
    <col min="18" max="19" width="12.5" customWidth="1"/>
    <col min="20" max="20" width="8.125" customWidth="1"/>
    <col min="21" max="21" width="11.875" customWidth="1"/>
    <col min="22" max="22" width="13.75" customWidth="1"/>
    <col min="23" max="23" width="8.125" customWidth="1"/>
  </cols>
  <sheetData>
    <row r="1" customHeight="1" spans="1:23">
      <c r="A1" s="62"/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</row>
    <row r="2" ht="13.5" customHeight="1" spans="1:23">
      <c r="A2" s="126"/>
      <c r="B2" s="183"/>
      <c r="C2" s="126"/>
      <c r="D2" s="184"/>
      <c r="E2" s="184"/>
      <c r="F2" s="184"/>
      <c r="G2" s="184"/>
      <c r="H2" s="185"/>
      <c r="I2" s="185"/>
      <c r="J2" s="185"/>
      <c r="K2" s="185"/>
      <c r="L2" s="185"/>
      <c r="M2" s="185"/>
      <c r="N2" s="103"/>
      <c r="O2" s="103"/>
      <c r="P2" s="103"/>
      <c r="Q2" s="185"/>
      <c r="R2" s="126"/>
      <c r="S2" s="126"/>
      <c r="T2" s="126"/>
      <c r="U2" s="183"/>
      <c r="V2" s="126"/>
      <c r="W2" s="127" t="s">
        <v>177</v>
      </c>
    </row>
    <row r="3" ht="27.75" customHeight="1" spans="1:23">
      <c r="A3" s="186" t="str">
        <f>"2025"&amp;"年部门基本支出预算表"</f>
        <v>2025年部门基本支出预算表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05"/>
      <c r="O3" s="105"/>
      <c r="P3" s="105"/>
      <c r="Q3" s="128"/>
      <c r="R3" s="128"/>
      <c r="S3" s="128"/>
      <c r="T3" s="128"/>
      <c r="U3" s="128"/>
      <c r="V3" s="128"/>
      <c r="W3" s="128"/>
    </row>
    <row r="4" ht="13.5" customHeight="1" spans="1:23">
      <c r="A4" s="145" t="str">
        <f>"单位名称："&amp;"永德县永康镇中心卫生院"</f>
        <v>单位名称：永德县永康镇中心卫生院</v>
      </c>
      <c r="B4" s="187"/>
      <c r="C4" s="187"/>
      <c r="D4" s="187"/>
      <c r="E4" s="187"/>
      <c r="F4" s="187"/>
      <c r="G4" s="187"/>
      <c r="H4" s="188"/>
      <c r="I4" s="188"/>
      <c r="J4" s="188"/>
      <c r="K4" s="188"/>
      <c r="L4" s="188"/>
      <c r="M4" s="188"/>
      <c r="N4" s="107"/>
      <c r="O4" s="107"/>
      <c r="P4" s="107"/>
      <c r="Q4" s="188"/>
      <c r="R4" s="126"/>
      <c r="S4" s="126"/>
      <c r="T4" s="126"/>
      <c r="U4" s="183"/>
      <c r="V4" s="126"/>
      <c r="W4" s="127" t="s">
        <v>165</v>
      </c>
    </row>
    <row r="5" ht="21.75" customHeight="1" spans="1:23">
      <c r="A5" s="164" t="s">
        <v>178</v>
      </c>
      <c r="B5" s="164" t="s">
        <v>179</v>
      </c>
      <c r="C5" s="164" t="s">
        <v>180</v>
      </c>
      <c r="D5" s="164" t="s">
        <v>181</v>
      </c>
      <c r="E5" s="164" t="s">
        <v>182</v>
      </c>
      <c r="F5" s="164" t="s">
        <v>183</v>
      </c>
      <c r="G5" s="164" t="s">
        <v>184</v>
      </c>
      <c r="H5" s="189" t="s">
        <v>185</v>
      </c>
      <c r="I5" s="131"/>
      <c r="J5" s="131"/>
      <c r="K5" s="131"/>
      <c r="L5" s="131"/>
      <c r="M5" s="131"/>
      <c r="N5" s="177"/>
      <c r="O5" s="177"/>
      <c r="P5" s="177"/>
      <c r="Q5" s="130" t="s">
        <v>62</v>
      </c>
      <c r="R5" s="131" t="s">
        <v>76</v>
      </c>
      <c r="S5" s="131"/>
      <c r="T5" s="131"/>
      <c r="U5" s="131"/>
      <c r="V5" s="131"/>
      <c r="W5" s="196"/>
    </row>
    <row r="6" ht="21.75" customHeight="1" spans="1:23">
      <c r="A6" s="165"/>
      <c r="B6" s="182"/>
      <c r="C6" s="165"/>
      <c r="D6" s="165"/>
      <c r="E6" s="165"/>
      <c r="F6" s="165"/>
      <c r="G6" s="165"/>
      <c r="H6" s="190" t="s">
        <v>186</v>
      </c>
      <c r="I6" s="189" t="s">
        <v>59</v>
      </c>
      <c r="J6" s="131"/>
      <c r="K6" s="131"/>
      <c r="L6" s="131"/>
      <c r="M6" s="196"/>
      <c r="N6" s="176" t="s">
        <v>187</v>
      </c>
      <c r="O6" s="177"/>
      <c r="P6" s="178"/>
      <c r="Q6" s="164" t="s">
        <v>62</v>
      </c>
      <c r="R6" s="189" t="s">
        <v>76</v>
      </c>
      <c r="S6" s="130"/>
      <c r="T6" s="131" t="s">
        <v>76</v>
      </c>
      <c r="U6" s="130" t="s">
        <v>67</v>
      </c>
      <c r="V6" s="130" t="s">
        <v>68</v>
      </c>
      <c r="W6" s="198" t="s">
        <v>69</v>
      </c>
    </row>
    <row r="7" ht="15" customHeight="1" spans="1:23">
      <c r="A7" s="166"/>
      <c r="B7" s="166"/>
      <c r="C7" s="166"/>
      <c r="D7" s="166"/>
      <c r="E7" s="166"/>
      <c r="F7" s="166"/>
      <c r="G7" s="166"/>
      <c r="H7" s="166"/>
      <c r="I7" s="197" t="s">
        <v>188</v>
      </c>
      <c r="J7" s="164" t="s">
        <v>189</v>
      </c>
      <c r="K7" s="164" t="s">
        <v>190</v>
      </c>
      <c r="L7" s="164" t="s">
        <v>191</v>
      </c>
      <c r="M7" s="164" t="s">
        <v>192</v>
      </c>
      <c r="N7" s="164" t="s">
        <v>59</v>
      </c>
      <c r="O7" s="164" t="s">
        <v>60</v>
      </c>
      <c r="P7" s="164" t="s">
        <v>61</v>
      </c>
      <c r="Q7" s="166"/>
      <c r="R7" s="164" t="s">
        <v>58</v>
      </c>
      <c r="S7" s="164" t="s">
        <v>65</v>
      </c>
      <c r="T7" s="164" t="s">
        <v>193</v>
      </c>
      <c r="U7" s="164" t="s">
        <v>67</v>
      </c>
      <c r="V7" s="164" t="s">
        <v>68</v>
      </c>
      <c r="W7" s="164" t="s">
        <v>69</v>
      </c>
    </row>
    <row r="8" ht="27.75" customHeight="1" spans="1:23">
      <c r="A8" s="191"/>
      <c r="B8" s="191"/>
      <c r="C8" s="191"/>
      <c r="D8" s="191"/>
      <c r="E8" s="191"/>
      <c r="F8" s="191"/>
      <c r="G8" s="191"/>
      <c r="H8" s="191"/>
      <c r="I8" s="137"/>
      <c r="J8" s="167" t="s">
        <v>194</v>
      </c>
      <c r="K8" s="167" t="s">
        <v>190</v>
      </c>
      <c r="L8" s="167" t="s">
        <v>191</v>
      </c>
      <c r="M8" s="167" t="s">
        <v>192</v>
      </c>
      <c r="N8" s="167" t="s">
        <v>190</v>
      </c>
      <c r="O8" s="167" t="s">
        <v>191</v>
      </c>
      <c r="P8" s="167" t="s">
        <v>192</v>
      </c>
      <c r="Q8" s="167" t="s">
        <v>62</v>
      </c>
      <c r="R8" s="167" t="s">
        <v>58</v>
      </c>
      <c r="S8" s="167" t="s">
        <v>65</v>
      </c>
      <c r="T8" s="167" t="s">
        <v>193</v>
      </c>
      <c r="U8" s="167" t="s">
        <v>67</v>
      </c>
      <c r="V8" s="167" t="s">
        <v>68</v>
      </c>
      <c r="W8" s="167" t="s">
        <v>69</v>
      </c>
    </row>
    <row r="9" ht="17" customHeight="1" spans="1:23">
      <c r="A9" s="192">
        <v>1</v>
      </c>
      <c r="B9" s="192">
        <v>2</v>
      </c>
      <c r="C9" s="192">
        <v>3</v>
      </c>
      <c r="D9" s="192">
        <v>4</v>
      </c>
      <c r="E9" s="192">
        <v>5</v>
      </c>
      <c r="F9" s="192">
        <v>6</v>
      </c>
      <c r="G9" s="192">
        <v>7</v>
      </c>
      <c r="H9" s="192">
        <v>8</v>
      </c>
      <c r="I9" s="192">
        <v>9</v>
      </c>
      <c r="J9" s="192">
        <v>10</v>
      </c>
      <c r="K9" s="192">
        <v>11</v>
      </c>
      <c r="L9" s="192">
        <v>12</v>
      </c>
      <c r="M9" s="192">
        <v>13</v>
      </c>
      <c r="N9" s="192">
        <v>14</v>
      </c>
      <c r="O9" s="192">
        <v>15</v>
      </c>
      <c r="P9" s="192">
        <v>16</v>
      </c>
      <c r="Q9" s="192">
        <v>17</v>
      </c>
      <c r="R9" s="192">
        <v>18</v>
      </c>
      <c r="S9" s="192">
        <v>19</v>
      </c>
      <c r="T9" s="192">
        <v>20</v>
      </c>
      <c r="U9" s="192">
        <v>21</v>
      </c>
      <c r="V9" s="192">
        <v>22</v>
      </c>
      <c r="W9" s="192">
        <v>23</v>
      </c>
    </row>
    <row r="10" ht="18" customHeight="1" spans="1:23">
      <c r="A10" s="193" t="s">
        <v>71</v>
      </c>
      <c r="B10" s="193"/>
      <c r="C10" s="193"/>
      <c r="D10" s="193"/>
      <c r="E10" s="193"/>
      <c r="F10" s="193"/>
      <c r="G10" s="193"/>
      <c r="H10" s="121">
        <v>27821401.42</v>
      </c>
      <c r="I10" s="121">
        <v>8408601.42</v>
      </c>
      <c r="J10" s="121"/>
      <c r="K10" s="121"/>
      <c r="L10" s="121">
        <v>8408601.42</v>
      </c>
      <c r="M10" s="121"/>
      <c r="N10" s="121"/>
      <c r="O10" s="121"/>
      <c r="P10" s="121"/>
      <c r="Q10" s="121"/>
      <c r="R10" s="121">
        <v>19412800</v>
      </c>
      <c r="S10" s="121">
        <v>19412800</v>
      </c>
      <c r="T10" s="121"/>
      <c r="U10" s="121"/>
      <c r="V10" s="121"/>
      <c r="W10" s="121"/>
    </row>
    <row r="11" ht="18" customHeight="1" spans="1:23">
      <c r="A11" s="193"/>
      <c r="B11" s="157" t="s">
        <v>195</v>
      </c>
      <c r="C11" s="157" t="s">
        <v>196</v>
      </c>
      <c r="D11" s="157" t="s">
        <v>100</v>
      </c>
      <c r="E11" s="157" t="s">
        <v>101</v>
      </c>
      <c r="F11" s="157" t="s">
        <v>197</v>
      </c>
      <c r="G11" s="157" t="s">
        <v>198</v>
      </c>
      <c r="H11" s="121">
        <v>2258964</v>
      </c>
      <c r="I11" s="121">
        <v>2258964</v>
      </c>
      <c r="J11" s="121"/>
      <c r="K11" s="121"/>
      <c r="L11" s="121">
        <v>2258964</v>
      </c>
      <c r="M11" s="121"/>
      <c r="N11" s="121"/>
      <c r="O11" s="121"/>
      <c r="P11" s="121"/>
      <c r="Q11" s="121"/>
      <c r="R11" s="121"/>
      <c r="S11" s="121"/>
      <c r="T11" s="121"/>
      <c r="U11" s="121"/>
      <c r="V11" s="121"/>
      <c r="W11" s="121"/>
    </row>
    <row r="12" ht="18" customHeight="1" spans="1:23">
      <c r="A12" s="170"/>
      <c r="B12" s="157" t="s">
        <v>195</v>
      </c>
      <c r="C12" s="157" t="s">
        <v>196</v>
      </c>
      <c r="D12" s="157" t="s">
        <v>100</v>
      </c>
      <c r="E12" s="157" t="s">
        <v>101</v>
      </c>
      <c r="F12" s="157" t="s">
        <v>199</v>
      </c>
      <c r="G12" s="157" t="s">
        <v>200</v>
      </c>
      <c r="H12" s="121">
        <v>288420</v>
      </c>
      <c r="I12" s="121">
        <v>288420</v>
      </c>
      <c r="J12" s="121"/>
      <c r="K12" s="121"/>
      <c r="L12" s="121">
        <v>288420</v>
      </c>
      <c r="M12" s="121"/>
      <c r="N12" s="121"/>
      <c r="O12" s="121"/>
      <c r="P12" s="121"/>
      <c r="Q12" s="121"/>
      <c r="R12" s="121"/>
      <c r="S12" s="121"/>
      <c r="T12" s="121"/>
      <c r="U12" s="121"/>
      <c r="V12" s="121"/>
      <c r="W12" s="121"/>
    </row>
    <row r="13" ht="18" customHeight="1" spans="1:23">
      <c r="A13" s="170"/>
      <c r="B13" s="157" t="s">
        <v>195</v>
      </c>
      <c r="C13" s="157" t="s">
        <v>196</v>
      </c>
      <c r="D13" s="157" t="s">
        <v>201</v>
      </c>
      <c r="E13" s="157" t="s">
        <v>202</v>
      </c>
      <c r="F13" s="157" t="s">
        <v>199</v>
      </c>
      <c r="G13" s="157" t="s">
        <v>200</v>
      </c>
      <c r="H13" s="121"/>
      <c r="I13" s="121"/>
      <c r="J13" s="121"/>
      <c r="K13" s="121"/>
      <c r="L13" s="121"/>
      <c r="M13" s="121"/>
      <c r="N13" s="121"/>
      <c r="O13" s="121"/>
      <c r="P13" s="121"/>
      <c r="Q13" s="121"/>
      <c r="R13" s="121"/>
      <c r="S13" s="121"/>
      <c r="T13" s="121"/>
      <c r="U13" s="121"/>
      <c r="V13" s="121"/>
      <c r="W13" s="121"/>
    </row>
    <row r="14" ht="18" customHeight="1" spans="1:23">
      <c r="A14" s="170"/>
      <c r="B14" s="157" t="s">
        <v>195</v>
      </c>
      <c r="C14" s="157" t="s">
        <v>196</v>
      </c>
      <c r="D14" s="157" t="s">
        <v>100</v>
      </c>
      <c r="E14" s="157" t="s">
        <v>101</v>
      </c>
      <c r="F14" s="157" t="s">
        <v>199</v>
      </c>
      <c r="G14" s="157" t="s">
        <v>200</v>
      </c>
      <c r="H14" s="121">
        <v>282000</v>
      </c>
      <c r="I14" s="121">
        <v>282000</v>
      </c>
      <c r="J14" s="121"/>
      <c r="K14" s="121"/>
      <c r="L14" s="121">
        <v>282000</v>
      </c>
      <c r="M14" s="121"/>
      <c r="N14" s="121"/>
      <c r="O14" s="121"/>
      <c r="P14" s="121"/>
      <c r="Q14" s="121"/>
      <c r="R14" s="121"/>
      <c r="S14" s="121"/>
      <c r="T14" s="121"/>
      <c r="U14" s="121"/>
      <c r="V14" s="121"/>
      <c r="W14" s="121"/>
    </row>
    <row r="15" ht="18" customHeight="1" spans="1:23">
      <c r="A15" s="170"/>
      <c r="B15" s="157" t="s">
        <v>203</v>
      </c>
      <c r="C15" s="157" t="s">
        <v>204</v>
      </c>
      <c r="D15" s="157" t="s">
        <v>100</v>
      </c>
      <c r="E15" s="157" t="s">
        <v>101</v>
      </c>
      <c r="F15" s="157" t="s">
        <v>205</v>
      </c>
      <c r="G15" s="157" t="s">
        <v>206</v>
      </c>
      <c r="H15" s="121">
        <v>1044000</v>
      </c>
      <c r="I15" s="121">
        <v>1044000</v>
      </c>
      <c r="J15" s="121"/>
      <c r="K15" s="121"/>
      <c r="L15" s="121">
        <v>1044000</v>
      </c>
      <c r="M15" s="121"/>
      <c r="N15" s="121"/>
      <c r="O15" s="121"/>
      <c r="P15" s="121"/>
      <c r="Q15" s="121"/>
      <c r="R15" s="121"/>
      <c r="S15" s="121"/>
      <c r="T15" s="121"/>
      <c r="U15" s="121"/>
      <c r="V15" s="121"/>
      <c r="W15" s="121"/>
    </row>
    <row r="16" ht="18" customHeight="1" spans="1:23">
      <c r="A16" s="170"/>
      <c r="B16" s="157" t="s">
        <v>195</v>
      </c>
      <c r="C16" s="157" t="s">
        <v>196</v>
      </c>
      <c r="D16" s="157" t="s">
        <v>100</v>
      </c>
      <c r="E16" s="157" t="s">
        <v>101</v>
      </c>
      <c r="F16" s="157" t="s">
        <v>205</v>
      </c>
      <c r="G16" s="157" t="s">
        <v>206</v>
      </c>
      <c r="H16" s="121">
        <v>1724419.92</v>
      </c>
      <c r="I16" s="121">
        <v>1724419.92</v>
      </c>
      <c r="J16" s="121"/>
      <c r="K16" s="121"/>
      <c r="L16" s="121">
        <v>1724419.92</v>
      </c>
      <c r="M16" s="121"/>
      <c r="N16" s="121"/>
      <c r="O16" s="121"/>
      <c r="P16" s="121"/>
      <c r="Q16" s="121"/>
      <c r="R16" s="121"/>
      <c r="S16" s="121"/>
      <c r="T16" s="121"/>
      <c r="U16" s="121"/>
      <c r="V16" s="121"/>
      <c r="W16" s="121"/>
    </row>
    <row r="17" ht="18" customHeight="1" spans="1:23">
      <c r="A17" s="170"/>
      <c r="B17" s="157" t="s">
        <v>195</v>
      </c>
      <c r="C17" s="157" t="s">
        <v>196</v>
      </c>
      <c r="D17" s="157" t="s">
        <v>100</v>
      </c>
      <c r="E17" s="157" t="s">
        <v>101</v>
      </c>
      <c r="F17" s="157" t="s">
        <v>205</v>
      </c>
      <c r="G17" s="157" t="s">
        <v>206</v>
      </c>
      <c r="H17" s="121">
        <v>622920</v>
      </c>
      <c r="I17" s="121">
        <v>622920</v>
      </c>
      <c r="J17" s="121"/>
      <c r="K17" s="121"/>
      <c r="L17" s="121">
        <v>622920</v>
      </c>
      <c r="M17" s="121"/>
      <c r="N17" s="121"/>
      <c r="O17" s="121"/>
      <c r="P17" s="121"/>
      <c r="Q17" s="121"/>
      <c r="R17" s="121"/>
      <c r="S17" s="121"/>
      <c r="T17" s="121"/>
      <c r="U17" s="121"/>
      <c r="V17" s="121"/>
      <c r="W17" s="121"/>
    </row>
    <row r="18" ht="18" customHeight="1" spans="1:23">
      <c r="A18" s="170"/>
      <c r="B18" s="157" t="s">
        <v>207</v>
      </c>
      <c r="C18" s="157" t="s">
        <v>208</v>
      </c>
      <c r="D18" s="157" t="s">
        <v>90</v>
      </c>
      <c r="E18" s="157" t="s">
        <v>91</v>
      </c>
      <c r="F18" s="157" t="s">
        <v>209</v>
      </c>
      <c r="G18" s="157" t="s">
        <v>210</v>
      </c>
      <c r="H18" s="121">
        <v>783155.83</v>
      </c>
      <c r="I18" s="121">
        <v>783155.83</v>
      </c>
      <c r="J18" s="121"/>
      <c r="K18" s="121"/>
      <c r="L18" s="121">
        <v>783155.83</v>
      </c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</row>
    <row r="19" ht="18" customHeight="1" spans="1:23">
      <c r="A19" s="170"/>
      <c r="B19" s="157" t="s">
        <v>207</v>
      </c>
      <c r="C19" s="157" t="s">
        <v>208</v>
      </c>
      <c r="D19" s="157" t="s">
        <v>211</v>
      </c>
      <c r="E19" s="157" t="s">
        <v>212</v>
      </c>
      <c r="F19" s="157" t="s">
        <v>213</v>
      </c>
      <c r="G19" s="157" t="s">
        <v>214</v>
      </c>
      <c r="H19" s="121"/>
      <c r="I19" s="121"/>
      <c r="J19" s="121"/>
      <c r="K19" s="121"/>
      <c r="L19" s="121"/>
      <c r="M19" s="121"/>
      <c r="N19" s="121"/>
      <c r="O19" s="121"/>
      <c r="P19" s="121"/>
      <c r="Q19" s="121"/>
      <c r="R19" s="121"/>
      <c r="S19" s="121"/>
      <c r="T19" s="121"/>
      <c r="U19" s="121"/>
      <c r="V19" s="121"/>
      <c r="W19" s="121"/>
    </row>
    <row r="20" ht="18" customHeight="1" spans="1:23">
      <c r="A20" s="170"/>
      <c r="B20" s="157" t="s">
        <v>207</v>
      </c>
      <c r="C20" s="157" t="s">
        <v>208</v>
      </c>
      <c r="D20" s="157" t="s">
        <v>215</v>
      </c>
      <c r="E20" s="157" t="s">
        <v>216</v>
      </c>
      <c r="F20" s="157" t="s">
        <v>217</v>
      </c>
      <c r="G20" s="157" t="s">
        <v>218</v>
      </c>
      <c r="H20" s="121"/>
      <c r="I20" s="121"/>
      <c r="J20" s="121"/>
      <c r="K20" s="121"/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1"/>
      <c r="W20" s="121"/>
    </row>
    <row r="21" ht="18" customHeight="1" spans="1:23">
      <c r="A21" s="170"/>
      <c r="B21" s="157" t="s">
        <v>207</v>
      </c>
      <c r="C21" s="157" t="s">
        <v>208</v>
      </c>
      <c r="D21" s="157" t="s">
        <v>106</v>
      </c>
      <c r="E21" s="157" t="s">
        <v>107</v>
      </c>
      <c r="F21" s="157" t="s">
        <v>217</v>
      </c>
      <c r="G21" s="157" t="s">
        <v>218</v>
      </c>
      <c r="H21" s="121">
        <v>347525.4</v>
      </c>
      <c r="I21" s="121">
        <v>347525.4</v>
      </c>
      <c r="J21" s="121"/>
      <c r="K21" s="121"/>
      <c r="L21" s="121">
        <v>347525.4</v>
      </c>
      <c r="M21" s="121"/>
      <c r="N21" s="121"/>
      <c r="O21" s="121"/>
      <c r="P21" s="121"/>
      <c r="Q21" s="121"/>
      <c r="R21" s="121"/>
      <c r="S21" s="121"/>
      <c r="T21" s="121"/>
      <c r="U21" s="121"/>
      <c r="V21" s="121"/>
      <c r="W21" s="121"/>
    </row>
    <row r="22" ht="18" customHeight="1" spans="1:23">
      <c r="A22" s="170"/>
      <c r="B22" s="157" t="s">
        <v>207</v>
      </c>
      <c r="C22" s="157" t="s">
        <v>208</v>
      </c>
      <c r="D22" s="157" t="s">
        <v>100</v>
      </c>
      <c r="E22" s="157" t="s">
        <v>101</v>
      </c>
      <c r="F22" s="157" t="s">
        <v>219</v>
      </c>
      <c r="G22" s="157" t="s">
        <v>220</v>
      </c>
      <c r="H22" s="121">
        <v>34263.07</v>
      </c>
      <c r="I22" s="121">
        <v>34263.07</v>
      </c>
      <c r="J22" s="121"/>
      <c r="K22" s="121"/>
      <c r="L22" s="121">
        <v>34263.07</v>
      </c>
      <c r="M22" s="121"/>
      <c r="N22" s="121"/>
      <c r="O22" s="121"/>
      <c r="P22" s="121"/>
      <c r="Q22" s="121"/>
      <c r="R22" s="121"/>
      <c r="S22" s="121"/>
      <c r="T22" s="121"/>
      <c r="U22" s="121"/>
      <c r="V22" s="121"/>
      <c r="W22" s="121"/>
    </row>
    <row r="23" ht="18" customHeight="1" spans="1:23">
      <c r="A23" s="170"/>
      <c r="B23" s="157" t="s">
        <v>207</v>
      </c>
      <c r="C23" s="157" t="s">
        <v>208</v>
      </c>
      <c r="D23" s="157" t="s">
        <v>108</v>
      </c>
      <c r="E23" s="157" t="s">
        <v>109</v>
      </c>
      <c r="F23" s="157" t="s">
        <v>219</v>
      </c>
      <c r="G23" s="157" t="s">
        <v>220</v>
      </c>
      <c r="H23" s="121">
        <v>9789.45</v>
      </c>
      <c r="I23" s="121">
        <v>9789.45</v>
      </c>
      <c r="J23" s="121"/>
      <c r="K23" s="121"/>
      <c r="L23" s="121">
        <v>9789.45</v>
      </c>
      <c r="M23" s="121"/>
      <c r="N23" s="121"/>
      <c r="O23" s="121"/>
      <c r="P23" s="121"/>
      <c r="Q23" s="121"/>
      <c r="R23" s="121"/>
      <c r="S23" s="121"/>
      <c r="T23" s="121"/>
      <c r="U23" s="121"/>
      <c r="V23" s="121"/>
      <c r="W23" s="121"/>
    </row>
    <row r="24" ht="18" customHeight="1" spans="1:23">
      <c r="A24" s="170"/>
      <c r="B24" s="157" t="s">
        <v>207</v>
      </c>
      <c r="C24" s="157" t="s">
        <v>208</v>
      </c>
      <c r="D24" s="157" t="s">
        <v>108</v>
      </c>
      <c r="E24" s="157" t="s">
        <v>109</v>
      </c>
      <c r="F24" s="157" t="s">
        <v>219</v>
      </c>
      <c r="G24" s="157" t="s">
        <v>220</v>
      </c>
      <c r="H24" s="121">
        <v>22010</v>
      </c>
      <c r="I24" s="121">
        <v>22010</v>
      </c>
      <c r="J24" s="121"/>
      <c r="K24" s="121"/>
      <c r="L24" s="121">
        <v>22010</v>
      </c>
      <c r="M24" s="121"/>
      <c r="N24" s="121"/>
      <c r="O24" s="121"/>
      <c r="P24" s="121"/>
      <c r="Q24" s="121"/>
      <c r="R24" s="121"/>
      <c r="S24" s="121"/>
      <c r="T24" s="121"/>
      <c r="U24" s="121"/>
      <c r="V24" s="121"/>
      <c r="W24" s="121"/>
    </row>
    <row r="25" ht="18" customHeight="1" spans="1:23">
      <c r="A25" s="170"/>
      <c r="B25" s="157" t="s">
        <v>221</v>
      </c>
      <c r="C25" s="157" t="s">
        <v>115</v>
      </c>
      <c r="D25" s="157" t="s">
        <v>114</v>
      </c>
      <c r="E25" s="157" t="s">
        <v>115</v>
      </c>
      <c r="F25" s="157" t="s">
        <v>222</v>
      </c>
      <c r="G25" s="157" t="s">
        <v>115</v>
      </c>
      <c r="H25" s="121">
        <v>587366.87</v>
      </c>
      <c r="I25" s="121">
        <v>587366.87</v>
      </c>
      <c r="J25" s="121"/>
      <c r="K25" s="121"/>
      <c r="L25" s="121">
        <v>587366.87</v>
      </c>
      <c r="M25" s="121"/>
      <c r="N25" s="121"/>
      <c r="O25" s="121"/>
      <c r="P25" s="121"/>
      <c r="Q25" s="121"/>
      <c r="R25" s="121"/>
      <c r="S25" s="121"/>
      <c r="T25" s="121"/>
      <c r="U25" s="121"/>
      <c r="V25" s="121"/>
      <c r="W25" s="121"/>
    </row>
    <row r="26" ht="18" customHeight="1" spans="1:23">
      <c r="A26" s="170"/>
      <c r="B26" s="157" t="s">
        <v>223</v>
      </c>
      <c r="C26" s="157" t="s">
        <v>224</v>
      </c>
      <c r="D26" s="157" t="s">
        <v>100</v>
      </c>
      <c r="E26" s="157" t="s">
        <v>101</v>
      </c>
      <c r="F26" s="157" t="s">
        <v>225</v>
      </c>
      <c r="G26" s="157" t="s">
        <v>224</v>
      </c>
      <c r="H26" s="121">
        <v>45179.28</v>
      </c>
      <c r="I26" s="121">
        <v>45179.28</v>
      </c>
      <c r="J26" s="121"/>
      <c r="K26" s="121"/>
      <c r="L26" s="121">
        <v>45179.28</v>
      </c>
      <c r="M26" s="121"/>
      <c r="N26" s="121"/>
      <c r="O26" s="121"/>
      <c r="P26" s="121"/>
      <c r="Q26" s="121"/>
      <c r="R26" s="121"/>
      <c r="S26" s="121"/>
      <c r="T26" s="121"/>
      <c r="U26" s="121"/>
      <c r="V26" s="121"/>
      <c r="W26" s="121"/>
    </row>
    <row r="27" ht="18" customHeight="1" spans="1:23">
      <c r="A27" s="170"/>
      <c r="B27" s="157" t="s">
        <v>226</v>
      </c>
      <c r="C27" s="157" t="s">
        <v>227</v>
      </c>
      <c r="D27" s="157" t="s">
        <v>88</v>
      </c>
      <c r="E27" s="157" t="s">
        <v>89</v>
      </c>
      <c r="F27" s="157" t="s">
        <v>228</v>
      </c>
      <c r="G27" s="157" t="s">
        <v>227</v>
      </c>
      <c r="H27" s="121">
        <v>283827.6</v>
      </c>
      <c r="I27" s="121">
        <v>283827.6</v>
      </c>
      <c r="J27" s="121"/>
      <c r="K27" s="121"/>
      <c r="L27" s="121">
        <v>283827.6</v>
      </c>
      <c r="M27" s="121"/>
      <c r="N27" s="121"/>
      <c r="O27" s="121"/>
      <c r="P27" s="121"/>
      <c r="Q27" s="121"/>
      <c r="R27" s="121"/>
      <c r="S27" s="121"/>
      <c r="T27" s="121"/>
      <c r="U27" s="121"/>
      <c r="V27" s="121"/>
      <c r="W27" s="121"/>
    </row>
    <row r="28" ht="18" customHeight="1" spans="1:23">
      <c r="A28" s="170"/>
      <c r="B28" s="157" t="s">
        <v>229</v>
      </c>
      <c r="C28" s="157" t="s">
        <v>230</v>
      </c>
      <c r="D28" s="157" t="s">
        <v>102</v>
      </c>
      <c r="E28" s="157" t="s">
        <v>103</v>
      </c>
      <c r="F28" s="157" t="s">
        <v>231</v>
      </c>
      <c r="G28" s="157" t="s">
        <v>230</v>
      </c>
      <c r="H28" s="121">
        <v>68400</v>
      </c>
      <c r="I28" s="121">
        <v>68400</v>
      </c>
      <c r="J28" s="121"/>
      <c r="K28" s="121"/>
      <c r="L28" s="121">
        <v>68400</v>
      </c>
      <c r="M28" s="121"/>
      <c r="N28" s="121"/>
      <c r="O28" s="121"/>
      <c r="P28" s="121"/>
      <c r="Q28" s="121"/>
      <c r="R28" s="121"/>
      <c r="S28" s="121"/>
      <c r="T28" s="121"/>
      <c r="U28" s="121"/>
      <c r="V28" s="121"/>
      <c r="W28" s="121"/>
    </row>
    <row r="29" ht="27" customHeight="1" spans="1:23">
      <c r="A29" s="170"/>
      <c r="B29" s="157" t="s">
        <v>232</v>
      </c>
      <c r="C29" s="157" t="s">
        <v>233</v>
      </c>
      <c r="D29" s="157" t="s">
        <v>94</v>
      </c>
      <c r="E29" s="157" t="s">
        <v>95</v>
      </c>
      <c r="F29" s="157" t="s">
        <v>231</v>
      </c>
      <c r="G29" s="157" t="s">
        <v>230</v>
      </c>
      <c r="H29" s="121">
        <v>6360</v>
      </c>
      <c r="I29" s="121">
        <v>6360</v>
      </c>
      <c r="J29" s="121"/>
      <c r="K29" s="121"/>
      <c r="L29" s="121">
        <v>6360</v>
      </c>
      <c r="M29" s="121"/>
      <c r="N29" s="121"/>
      <c r="O29" s="121"/>
      <c r="P29" s="121"/>
      <c r="Q29" s="121"/>
      <c r="R29" s="121"/>
      <c r="S29" s="121"/>
      <c r="T29" s="121"/>
      <c r="U29" s="121"/>
      <c r="V29" s="121"/>
      <c r="W29" s="121"/>
    </row>
    <row r="30" ht="27" customHeight="1" spans="1:23">
      <c r="A30" s="170"/>
      <c r="B30" s="157" t="s">
        <v>234</v>
      </c>
      <c r="C30" s="157" t="s">
        <v>235</v>
      </c>
      <c r="D30" s="157" t="s">
        <v>100</v>
      </c>
      <c r="E30" s="157" t="s">
        <v>101</v>
      </c>
      <c r="F30" s="157" t="s">
        <v>205</v>
      </c>
      <c r="G30" s="157" t="s">
        <v>206</v>
      </c>
      <c r="H30" s="121">
        <v>3018260</v>
      </c>
      <c r="I30" s="121"/>
      <c r="J30" s="121"/>
      <c r="K30" s="121"/>
      <c r="L30" s="121"/>
      <c r="M30" s="121"/>
      <c r="N30" s="121"/>
      <c r="O30" s="121"/>
      <c r="P30" s="121"/>
      <c r="Q30" s="121"/>
      <c r="R30" s="121">
        <v>3018260</v>
      </c>
      <c r="S30" s="121">
        <v>3018260</v>
      </c>
      <c r="T30" s="121"/>
      <c r="U30" s="121"/>
      <c r="V30" s="121"/>
      <c r="W30" s="121"/>
    </row>
    <row r="31" ht="27" customHeight="1" spans="1:23">
      <c r="A31" s="170"/>
      <c r="B31" s="157" t="s">
        <v>236</v>
      </c>
      <c r="C31" s="157" t="s">
        <v>237</v>
      </c>
      <c r="D31" s="157" t="s">
        <v>90</v>
      </c>
      <c r="E31" s="157" t="s">
        <v>91</v>
      </c>
      <c r="F31" s="157" t="s">
        <v>209</v>
      </c>
      <c r="G31" s="157" t="s">
        <v>210</v>
      </c>
      <c r="H31" s="121">
        <v>1830000</v>
      </c>
      <c r="I31" s="121"/>
      <c r="J31" s="121"/>
      <c r="K31" s="121"/>
      <c r="L31" s="121"/>
      <c r="M31" s="121"/>
      <c r="N31" s="121"/>
      <c r="O31" s="121"/>
      <c r="P31" s="121"/>
      <c r="Q31" s="121"/>
      <c r="R31" s="121">
        <v>1830000</v>
      </c>
      <c r="S31" s="121">
        <v>1830000</v>
      </c>
      <c r="T31" s="121"/>
      <c r="U31" s="121"/>
      <c r="V31" s="121"/>
      <c r="W31" s="121"/>
    </row>
    <row r="32" ht="27" customHeight="1" spans="1:23">
      <c r="A32" s="170"/>
      <c r="B32" s="157" t="s">
        <v>236</v>
      </c>
      <c r="C32" s="157" t="s">
        <v>237</v>
      </c>
      <c r="D32" s="157" t="s">
        <v>100</v>
      </c>
      <c r="E32" s="157" t="s">
        <v>101</v>
      </c>
      <c r="F32" s="157" t="s">
        <v>219</v>
      </c>
      <c r="G32" s="157" t="s">
        <v>220</v>
      </c>
      <c r="H32" s="121">
        <v>76000</v>
      </c>
      <c r="I32" s="121"/>
      <c r="J32" s="121"/>
      <c r="K32" s="121"/>
      <c r="L32" s="121"/>
      <c r="M32" s="121"/>
      <c r="N32" s="121"/>
      <c r="O32" s="121"/>
      <c r="P32" s="121"/>
      <c r="Q32" s="121"/>
      <c r="R32" s="121">
        <v>76000</v>
      </c>
      <c r="S32" s="121">
        <v>76000</v>
      </c>
      <c r="T32" s="121"/>
      <c r="U32" s="121"/>
      <c r="V32" s="121"/>
      <c r="W32" s="121"/>
    </row>
    <row r="33" ht="27" customHeight="1" spans="1:23">
      <c r="A33" s="170"/>
      <c r="B33" s="157" t="s">
        <v>236</v>
      </c>
      <c r="C33" s="157" t="s">
        <v>237</v>
      </c>
      <c r="D33" s="157" t="s">
        <v>106</v>
      </c>
      <c r="E33" s="157" t="s">
        <v>107</v>
      </c>
      <c r="F33" s="157" t="s">
        <v>217</v>
      </c>
      <c r="G33" s="157" t="s">
        <v>218</v>
      </c>
      <c r="H33" s="121">
        <v>184800</v>
      </c>
      <c r="I33" s="121"/>
      <c r="J33" s="121"/>
      <c r="K33" s="121"/>
      <c r="L33" s="121"/>
      <c r="M33" s="121"/>
      <c r="N33" s="121"/>
      <c r="O33" s="121"/>
      <c r="P33" s="121"/>
      <c r="Q33" s="121"/>
      <c r="R33" s="121">
        <v>184800</v>
      </c>
      <c r="S33" s="121">
        <v>184800</v>
      </c>
      <c r="T33" s="121"/>
      <c r="U33" s="121"/>
      <c r="V33" s="121"/>
      <c r="W33" s="121"/>
    </row>
    <row r="34" ht="27" customHeight="1" spans="1:23">
      <c r="A34" s="170"/>
      <c r="B34" s="157" t="s">
        <v>236</v>
      </c>
      <c r="C34" s="157" t="s">
        <v>237</v>
      </c>
      <c r="D34" s="157" t="s">
        <v>108</v>
      </c>
      <c r="E34" s="157" t="s">
        <v>109</v>
      </c>
      <c r="F34" s="157" t="s">
        <v>219</v>
      </c>
      <c r="G34" s="157" t="s">
        <v>220</v>
      </c>
      <c r="H34" s="121">
        <v>43000</v>
      </c>
      <c r="I34" s="121"/>
      <c r="J34" s="121"/>
      <c r="K34" s="121"/>
      <c r="L34" s="121"/>
      <c r="M34" s="121"/>
      <c r="N34" s="121"/>
      <c r="O34" s="121"/>
      <c r="P34" s="121"/>
      <c r="Q34" s="121"/>
      <c r="R34" s="121">
        <v>43000</v>
      </c>
      <c r="S34" s="121">
        <v>43000</v>
      </c>
      <c r="T34" s="121"/>
      <c r="U34" s="121"/>
      <c r="V34" s="121"/>
      <c r="W34" s="121"/>
    </row>
    <row r="35" ht="27" customHeight="1" spans="1:23">
      <c r="A35" s="170"/>
      <c r="B35" s="157" t="s">
        <v>238</v>
      </c>
      <c r="C35" s="157" t="s">
        <v>239</v>
      </c>
      <c r="D35" s="157" t="s">
        <v>114</v>
      </c>
      <c r="E35" s="157" t="s">
        <v>115</v>
      </c>
      <c r="F35" s="157" t="s">
        <v>222</v>
      </c>
      <c r="G35" s="157" t="s">
        <v>115</v>
      </c>
      <c r="H35" s="121">
        <v>410000</v>
      </c>
      <c r="I35" s="121"/>
      <c r="J35" s="121"/>
      <c r="K35" s="121"/>
      <c r="L35" s="121"/>
      <c r="M35" s="121"/>
      <c r="N35" s="121"/>
      <c r="O35" s="121"/>
      <c r="P35" s="121"/>
      <c r="Q35" s="121"/>
      <c r="R35" s="121">
        <v>410000</v>
      </c>
      <c r="S35" s="121">
        <v>410000</v>
      </c>
      <c r="T35" s="121"/>
      <c r="U35" s="121"/>
      <c r="V35" s="121"/>
      <c r="W35" s="121"/>
    </row>
    <row r="36" ht="27" customHeight="1" spans="1:23">
      <c r="A36" s="170"/>
      <c r="B36" s="157" t="s">
        <v>240</v>
      </c>
      <c r="C36" s="157" t="s">
        <v>241</v>
      </c>
      <c r="D36" s="157" t="s">
        <v>100</v>
      </c>
      <c r="E36" s="157" t="s">
        <v>101</v>
      </c>
      <c r="F36" s="157" t="s">
        <v>242</v>
      </c>
      <c r="G36" s="157" t="s">
        <v>243</v>
      </c>
      <c r="H36" s="121">
        <v>13850740</v>
      </c>
      <c r="I36" s="121"/>
      <c r="J36" s="121"/>
      <c r="K36" s="121"/>
      <c r="L36" s="121"/>
      <c r="M36" s="121"/>
      <c r="N36" s="121"/>
      <c r="O36" s="121"/>
      <c r="P36" s="121"/>
      <c r="Q36" s="121"/>
      <c r="R36" s="121">
        <v>13850740</v>
      </c>
      <c r="S36" s="121">
        <v>13850740</v>
      </c>
      <c r="T36" s="121"/>
      <c r="U36" s="121"/>
      <c r="V36" s="121"/>
      <c r="W36" s="121"/>
    </row>
    <row r="37" ht="27" customHeight="1" spans="1:23">
      <c r="A37" s="171" t="s">
        <v>116</v>
      </c>
      <c r="B37" s="194"/>
      <c r="C37" s="194"/>
      <c r="D37" s="194"/>
      <c r="E37" s="194"/>
      <c r="F37" s="194"/>
      <c r="G37" s="195"/>
      <c r="H37" s="121">
        <v>27821401.42</v>
      </c>
      <c r="I37" s="121">
        <v>8408601.42</v>
      </c>
      <c r="J37" s="121"/>
      <c r="K37" s="121"/>
      <c r="L37" s="121">
        <v>8408601.42</v>
      </c>
      <c r="M37" s="121"/>
      <c r="N37" s="121"/>
      <c r="O37" s="121"/>
      <c r="P37" s="121"/>
      <c r="Q37" s="121"/>
      <c r="R37" s="121">
        <v>19412800</v>
      </c>
      <c r="S37" s="121">
        <v>19412800</v>
      </c>
      <c r="T37" s="121"/>
      <c r="U37" s="121"/>
      <c r="V37" s="121"/>
      <c r="W37" s="121"/>
    </row>
  </sheetData>
  <mergeCells count="30">
    <mergeCell ref="A3:W3"/>
    <mergeCell ref="A4:G4"/>
    <mergeCell ref="H5:W5"/>
    <mergeCell ref="I6:M6"/>
    <mergeCell ref="N6:P6"/>
    <mergeCell ref="R6:W6"/>
    <mergeCell ref="A37:G37"/>
    <mergeCell ref="A5:A8"/>
    <mergeCell ref="B5:B8"/>
    <mergeCell ref="C5:C8"/>
    <mergeCell ref="D5:D8"/>
    <mergeCell ref="E5:E8"/>
    <mergeCell ref="F5:F8"/>
    <mergeCell ref="G5:G8"/>
    <mergeCell ref="H6:H8"/>
    <mergeCell ref="I7:I8"/>
    <mergeCell ref="J7:J8"/>
    <mergeCell ref="K7:K8"/>
    <mergeCell ref="L7:L8"/>
    <mergeCell ref="M7:M8"/>
    <mergeCell ref="N7:N8"/>
    <mergeCell ref="O7:O8"/>
    <mergeCell ref="P7:P8"/>
    <mergeCell ref="Q6:Q8"/>
    <mergeCell ref="R7:R8"/>
    <mergeCell ref="S7:S8"/>
    <mergeCell ref="T7:T8"/>
    <mergeCell ref="U7:U8"/>
    <mergeCell ref="V7:V8"/>
    <mergeCell ref="W7:W8"/>
  </mergeCells>
  <pageMargins left="0.751388888888889" right="0.751388888888889" top="1" bottom="1" header="0.5" footer="0.5"/>
  <pageSetup paperSize="9" scale="52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W47"/>
  <sheetViews>
    <sheetView showZeros="0" view="pageBreakPreview" zoomScaleNormal="100" workbookViewId="0">
      <pane ySplit="1" topLeftCell="A29" activePane="bottomLeft" state="frozen"/>
      <selection/>
      <selection pane="bottomLeft" activeCell="G50" sqref="G50"/>
    </sheetView>
  </sheetViews>
  <sheetFormatPr defaultColWidth="9.14166666666667" defaultRowHeight="14.25" customHeight="1"/>
  <cols>
    <col min="1" max="1" width="11.375" customWidth="1"/>
    <col min="2" max="2" width="21.125" customWidth="1"/>
    <col min="3" max="4" width="21.75" customWidth="1"/>
    <col min="5" max="8" width="11.875" customWidth="1"/>
    <col min="9" max="9" width="12.75" customWidth="1"/>
    <col min="10" max="10" width="8.75" customWidth="1"/>
    <col min="11" max="17" width="7.875" customWidth="1"/>
    <col min="18" max="19" width="11.875" customWidth="1"/>
    <col min="20" max="20" width="8.125" customWidth="1"/>
    <col min="21" max="21" width="6.375" customWidth="1"/>
    <col min="22" max="22" width="9.625" customWidth="1"/>
    <col min="23" max="23" width="5.125" customWidth="1"/>
  </cols>
  <sheetData>
    <row r="1" ht="13.5" customHeight="1" spans="1:23">
      <c r="A1" s="161"/>
      <c r="B1" s="146"/>
      <c r="C1" s="161"/>
      <c r="D1" s="161"/>
      <c r="E1" s="162"/>
      <c r="F1" s="162"/>
      <c r="G1" s="162"/>
      <c r="H1" s="162"/>
      <c r="I1" s="146"/>
      <c r="J1" s="146"/>
      <c r="K1" s="146"/>
      <c r="L1" s="146"/>
      <c r="M1" s="146"/>
      <c r="N1" s="146"/>
      <c r="O1" s="146"/>
      <c r="P1" s="146"/>
      <c r="Q1" s="146"/>
      <c r="R1" s="161"/>
      <c r="S1" s="161"/>
      <c r="T1" s="161"/>
      <c r="U1" s="146"/>
      <c r="V1" s="161"/>
      <c r="W1" s="138" t="s">
        <v>244</v>
      </c>
    </row>
    <row r="2" ht="27.75" customHeight="1" spans="1:23">
      <c r="A2" s="144" t="str">
        <f>"2025"&amp;"年部门项目支出预算表"</f>
        <v>2025年部门项目支出预算表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</row>
    <row r="3" ht="13.5" customHeight="1" spans="1:23">
      <c r="A3" s="145" t="str">
        <f>"单位名称："&amp;"永德县永康镇中心卫生院"</f>
        <v>单位名称：永德县永康镇中心卫生院</v>
      </c>
      <c r="B3" s="163"/>
      <c r="C3" s="163"/>
      <c r="D3" s="163"/>
      <c r="E3" s="163"/>
      <c r="F3" s="163"/>
      <c r="G3" s="163"/>
      <c r="H3" s="163"/>
      <c r="I3" s="174"/>
      <c r="J3" s="174"/>
      <c r="K3" s="174"/>
      <c r="L3" s="174"/>
      <c r="M3" s="174"/>
      <c r="N3" s="174"/>
      <c r="O3" s="174"/>
      <c r="P3" s="174"/>
      <c r="Q3" s="174"/>
      <c r="R3" s="161"/>
      <c r="S3" s="161"/>
      <c r="T3" s="161"/>
      <c r="U3" s="146"/>
      <c r="V3" s="161"/>
      <c r="W3" s="138" t="s">
        <v>165</v>
      </c>
    </row>
    <row r="4" ht="21.75" customHeight="1" spans="1:23">
      <c r="A4" s="164" t="s">
        <v>245</v>
      </c>
      <c r="B4" s="108" t="s">
        <v>179</v>
      </c>
      <c r="C4" s="164" t="s">
        <v>180</v>
      </c>
      <c r="D4" s="164" t="s">
        <v>246</v>
      </c>
      <c r="E4" s="108" t="s">
        <v>181</v>
      </c>
      <c r="F4" s="108" t="s">
        <v>182</v>
      </c>
      <c r="G4" s="108" t="s">
        <v>247</v>
      </c>
      <c r="H4" s="108" t="s">
        <v>248</v>
      </c>
      <c r="I4" s="175" t="s">
        <v>56</v>
      </c>
      <c r="J4" s="176" t="s">
        <v>249</v>
      </c>
      <c r="K4" s="177"/>
      <c r="L4" s="177"/>
      <c r="M4" s="178"/>
      <c r="N4" s="176" t="s">
        <v>187</v>
      </c>
      <c r="O4" s="177"/>
      <c r="P4" s="178"/>
      <c r="Q4" s="108" t="s">
        <v>62</v>
      </c>
      <c r="R4" s="176" t="s">
        <v>76</v>
      </c>
      <c r="S4" s="177"/>
      <c r="T4" s="177"/>
      <c r="U4" s="177"/>
      <c r="V4" s="177"/>
      <c r="W4" s="178"/>
    </row>
    <row r="5" ht="21.75" customHeight="1" spans="1:23">
      <c r="A5" s="165"/>
      <c r="B5" s="166"/>
      <c r="C5" s="165"/>
      <c r="D5" s="165"/>
      <c r="E5" s="111"/>
      <c r="F5" s="111"/>
      <c r="G5" s="111"/>
      <c r="H5" s="111"/>
      <c r="I5" s="166"/>
      <c r="J5" s="179" t="s">
        <v>59</v>
      </c>
      <c r="K5" s="180"/>
      <c r="L5" s="108" t="s">
        <v>60</v>
      </c>
      <c r="M5" s="108" t="s">
        <v>61</v>
      </c>
      <c r="N5" s="108" t="s">
        <v>59</v>
      </c>
      <c r="O5" s="108" t="s">
        <v>60</v>
      </c>
      <c r="P5" s="108" t="s">
        <v>61</v>
      </c>
      <c r="Q5" s="111"/>
      <c r="R5" s="108" t="s">
        <v>58</v>
      </c>
      <c r="S5" s="164" t="s">
        <v>65</v>
      </c>
      <c r="T5" s="164" t="s">
        <v>193</v>
      </c>
      <c r="U5" s="164" t="s">
        <v>67</v>
      </c>
      <c r="V5" s="164" t="s">
        <v>68</v>
      </c>
      <c r="W5" s="164" t="s">
        <v>69</v>
      </c>
    </row>
    <row r="6" ht="40.5" customHeight="1" spans="1:23">
      <c r="A6" s="166"/>
      <c r="B6" s="166"/>
      <c r="C6" s="166"/>
      <c r="D6" s="166"/>
      <c r="E6" s="166"/>
      <c r="F6" s="166"/>
      <c r="G6" s="166"/>
      <c r="H6" s="166"/>
      <c r="I6" s="166"/>
      <c r="J6" s="181" t="s">
        <v>58</v>
      </c>
      <c r="K6" s="116"/>
      <c r="L6" s="166"/>
      <c r="M6" s="166"/>
      <c r="N6" s="166"/>
      <c r="O6" s="166"/>
      <c r="P6" s="166"/>
      <c r="Q6" s="166"/>
      <c r="R6" s="166"/>
      <c r="S6" s="182"/>
      <c r="T6" s="182"/>
      <c r="U6" s="182"/>
      <c r="V6" s="182"/>
      <c r="W6" s="182"/>
    </row>
    <row r="7" ht="15" customHeight="1" spans="1:23">
      <c r="A7" s="167"/>
      <c r="B7" s="115"/>
      <c r="C7" s="167"/>
      <c r="D7" s="167"/>
      <c r="E7" s="113"/>
      <c r="F7" s="113"/>
      <c r="G7" s="113"/>
      <c r="H7" s="113"/>
      <c r="I7" s="115"/>
      <c r="J7" s="148" t="s">
        <v>58</v>
      </c>
      <c r="K7" s="148" t="s">
        <v>250</v>
      </c>
      <c r="L7" s="113"/>
      <c r="M7" s="113"/>
      <c r="N7" s="113"/>
      <c r="O7" s="113"/>
      <c r="P7" s="113"/>
      <c r="Q7" s="113"/>
      <c r="R7" s="113"/>
      <c r="S7" s="113"/>
      <c r="T7" s="113"/>
      <c r="U7" s="115"/>
      <c r="V7" s="113"/>
      <c r="W7" s="113"/>
    </row>
    <row r="8" ht="32.9" customHeight="1" spans="1:23">
      <c r="A8" s="168">
        <v>1</v>
      </c>
      <c r="B8" s="168">
        <v>2</v>
      </c>
      <c r="C8" s="168">
        <v>3</v>
      </c>
      <c r="D8" s="168">
        <v>4</v>
      </c>
      <c r="E8" s="168">
        <v>5</v>
      </c>
      <c r="F8" s="168">
        <v>6</v>
      </c>
      <c r="G8" s="168">
        <v>7</v>
      </c>
      <c r="H8" s="168">
        <v>8</v>
      </c>
      <c r="I8" s="168">
        <v>9</v>
      </c>
      <c r="J8" s="168">
        <v>10</v>
      </c>
      <c r="K8" s="168">
        <v>11</v>
      </c>
      <c r="L8" s="168">
        <v>12</v>
      </c>
      <c r="M8" s="168">
        <v>13</v>
      </c>
      <c r="N8" s="168">
        <v>14</v>
      </c>
      <c r="O8" s="168">
        <v>15</v>
      </c>
      <c r="P8" s="168">
        <v>16</v>
      </c>
      <c r="Q8" s="168">
        <v>17</v>
      </c>
      <c r="R8" s="168">
        <v>18</v>
      </c>
      <c r="S8" s="168">
        <v>19</v>
      </c>
      <c r="T8" s="168">
        <v>20</v>
      </c>
      <c r="U8" s="168">
        <v>21</v>
      </c>
      <c r="V8" s="168">
        <v>22</v>
      </c>
      <c r="W8" s="168">
        <v>23</v>
      </c>
    </row>
    <row r="9" ht="32.9" customHeight="1" spans="1:23">
      <c r="A9" s="157"/>
      <c r="B9" s="157"/>
      <c r="C9" s="157" t="s">
        <v>251</v>
      </c>
      <c r="D9" s="157"/>
      <c r="E9" s="157"/>
      <c r="F9" s="157"/>
      <c r="G9" s="157"/>
      <c r="H9" s="157"/>
      <c r="I9" s="121">
        <v>12718750</v>
      </c>
      <c r="J9" s="121"/>
      <c r="K9" s="121"/>
      <c r="L9" s="121"/>
      <c r="M9" s="121"/>
      <c r="N9" s="121"/>
      <c r="O9" s="121"/>
      <c r="P9" s="121"/>
      <c r="Q9" s="121"/>
      <c r="R9" s="121">
        <v>12718750</v>
      </c>
      <c r="S9" s="121">
        <v>12718750</v>
      </c>
      <c r="T9" s="121"/>
      <c r="U9" s="121"/>
      <c r="V9" s="121"/>
      <c r="W9" s="121"/>
    </row>
    <row r="10" ht="26" customHeight="1" spans="1:23">
      <c r="A10" s="169" t="s">
        <v>252</v>
      </c>
      <c r="B10" s="169" t="s">
        <v>253</v>
      </c>
      <c r="C10" s="157" t="s">
        <v>251</v>
      </c>
      <c r="D10" s="169" t="s">
        <v>71</v>
      </c>
      <c r="E10" s="169" t="s">
        <v>100</v>
      </c>
      <c r="F10" s="169" t="s">
        <v>101</v>
      </c>
      <c r="G10" s="169" t="s">
        <v>254</v>
      </c>
      <c r="H10" s="169" t="s">
        <v>255</v>
      </c>
      <c r="I10" s="121">
        <v>44300</v>
      </c>
      <c r="J10" s="121"/>
      <c r="K10" s="121"/>
      <c r="L10" s="121"/>
      <c r="M10" s="121"/>
      <c r="N10" s="121"/>
      <c r="O10" s="121"/>
      <c r="P10" s="121"/>
      <c r="Q10" s="121"/>
      <c r="R10" s="121">
        <v>44300</v>
      </c>
      <c r="S10" s="121">
        <v>44300</v>
      </c>
      <c r="T10" s="121"/>
      <c r="U10" s="121"/>
      <c r="V10" s="121"/>
      <c r="W10" s="121"/>
    </row>
    <row r="11" ht="27" customHeight="1" spans="1:23">
      <c r="A11" s="169" t="s">
        <v>252</v>
      </c>
      <c r="B11" s="169" t="s">
        <v>253</v>
      </c>
      <c r="C11" s="157" t="s">
        <v>251</v>
      </c>
      <c r="D11" s="169" t="s">
        <v>71</v>
      </c>
      <c r="E11" s="169" t="s">
        <v>100</v>
      </c>
      <c r="F11" s="169" t="s">
        <v>101</v>
      </c>
      <c r="G11" s="169" t="s">
        <v>256</v>
      </c>
      <c r="H11" s="169" t="s">
        <v>257</v>
      </c>
      <c r="I11" s="121">
        <v>5000</v>
      </c>
      <c r="J11" s="121"/>
      <c r="K11" s="121"/>
      <c r="L11" s="121"/>
      <c r="M11" s="121"/>
      <c r="N11" s="121"/>
      <c r="O11" s="121"/>
      <c r="P11" s="121"/>
      <c r="Q11" s="121"/>
      <c r="R11" s="121">
        <v>5000</v>
      </c>
      <c r="S11" s="121">
        <v>5000</v>
      </c>
      <c r="T11" s="121"/>
      <c r="U11" s="121"/>
      <c r="V11" s="121"/>
      <c r="W11" s="121"/>
    </row>
    <row r="12" ht="27" customHeight="1" spans="1:23">
      <c r="A12" s="169" t="s">
        <v>252</v>
      </c>
      <c r="B12" s="169" t="s">
        <v>253</v>
      </c>
      <c r="C12" s="157" t="s">
        <v>251</v>
      </c>
      <c r="D12" s="169" t="s">
        <v>71</v>
      </c>
      <c r="E12" s="169" t="s">
        <v>100</v>
      </c>
      <c r="F12" s="169" t="s">
        <v>101</v>
      </c>
      <c r="G12" s="169" t="s">
        <v>258</v>
      </c>
      <c r="H12" s="169" t="s">
        <v>259</v>
      </c>
      <c r="I12" s="121">
        <v>2300</v>
      </c>
      <c r="J12" s="121"/>
      <c r="K12" s="121"/>
      <c r="L12" s="121"/>
      <c r="M12" s="121"/>
      <c r="N12" s="121"/>
      <c r="O12" s="121"/>
      <c r="P12" s="121"/>
      <c r="Q12" s="121"/>
      <c r="R12" s="121">
        <v>2300</v>
      </c>
      <c r="S12" s="121">
        <v>2300</v>
      </c>
      <c r="T12" s="121"/>
      <c r="U12" s="121"/>
      <c r="V12" s="121"/>
      <c r="W12" s="121"/>
    </row>
    <row r="13" ht="27" customHeight="1" spans="1:23">
      <c r="A13" s="169" t="s">
        <v>252</v>
      </c>
      <c r="B13" s="169" t="s">
        <v>253</v>
      </c>
      <c r="C13" s="157" t="s">
        <v>251</v>
      </c>
      <c r="D13" s="169" t="s">
        <v>71</v>
      </c>
      <c r="E13" s="169" t="s">
        <v>100</v>
      </c>
      <c r="F13" s="169" t="s">
        <v>101</v>
      </c>
      <c r="G13" s="169" t="s">
        <v>260</v>
      </c>
      <c r="H13" s="169" t="s">
        <v>261</v>
      </c>
      <c r="I13" s="121">
        <v>25000</v>
      </c>
      <c r="J13" s="121"/>
      <c r="K13" s="121"/>
      <c r="L13" s="121"/>
      <c r="M13" s="121"/>
      <c r="N13" s="121"/>
      <c r="O13" s="121"/>
      <c r="P13" s="121"/>
      <c r="Q13" s="121"/>
      <c r="R13" s="121">
        <v>25000</v>
      </c>
      <c r="S13" s="121">
        <v>25000</v>
      </c>
      <c r="T13" s="121"/>
      <c r="U13" s="121"/>
      <c r="V13" s="121"/>
      <c r="W13" s="121"/>
    </row>
    <row r="14" ht="27" customHeight="1" spans="1:23">
      <c r="A14" s="169" t="s">
        <v>252</v>
      </c>
      <c r="B14" s="169" t="s">
        <v>253</v>
      </c>
      <c r="C14" s="157" t="s">
        <v>251</v>
      </c>
      <c r="D14" s="169" t="s">
        <v>71</v>
      </c>
      <c r="E14" s="169" t="s">
        <v>100</v>
      </c>
      <c r="F14" s="169" t="s">
        <v>101</v>
      </c>
      <c r="G14" s="169" t="s">
        <v>262</v>
      </c>
      <c r="H14" s="169" t="s">
        <v>263</v>
      </c>
      <c r="I14" s="121">
        <v>210000</v>
      </c>
      <c r="J14" s="121"/>
      <c r="K14" s="121"/>
      <c r="L14" s="121"/>
      <c r="M14" s="121"/>
      <c r="N14" s="121"/>
      <c r="O14" s="121"/>
      <c r="P14" s="121"/>
      <c r="Q14" s="121"/>
      <c r="R14" s="121">
        <v>210000</v>
      </c>
      <c r="S14" s="121">
        <v>210000</v>
      </c>
      <c r="T14" s="121"/>
      <c r="U14" s="121"/>
      <c r="V14" s="121"/>
      <c r="W14" s="121"/>
    </row>
    <row r="15" ht="27" customHeight="1" spans="1:23">
      <c r="A15" s="169" t="s">
        <v>252</v>
      </c>
      <c r="B15" s="169" t="s">
        <v>253</v>
      </c>
      <c r="C15" s="157" t="s">
        <v>251</v>
      </c>
      <c r="D15" s="169" t="s">
        <v>71</v>
      </c>
      <c r="E15" s="169" t="s">
        <v>100</v>
      </c>
      <c r="F15" s="169" t="s">
        <v>101</v>
      </c>
      <c r="G15" s="169" t="s">
        <v>264</v>
      </c>
      <c r="H15" s="169" t="s">
        <v>265</v>
      </c>
      <c r="I15" s="121">
        <v>361000</v>
      </c>
      <c r="J15" s="121"/>
      <c r="K15" s="121"/>
      <c r="L15" s="121"/>
      <c r="M15" s="121"/>
      <c r="N15" s="121"/>
      <c r="O15" s="121"/>
      <c r="P15" s="121"/>
      <c r="Q15" s="121"/>
      <c r="R15" s="121">
        <v>361000</v>
      </c>
      <c r="S15" s="121">
        <v>361000</v>
      </c>
      <c r="T15" s="121"/>
      <c r="U15" s="121"/>
      <c r="V15" s="121"/>
      <c r="W15" s="121"/>
    </row>
    <row r="16" ht="27" customHeight="1" spans="1:23">
      <c r="A16" s="169" t="s">
        <v>252</v>
      </c>
      <c r="B16" s="169" t="s">
        <v>253</v>
      </c>
      <c r="C16" s="157" t="s">
        <v>251</v>
      </c>
      <c r="D16" s="169" t="s">
        <v>71</v>
      </c>
      <c r="E16" s="169" t="s">
        <v>100</v>
      </c>
      <c r="F16" s="169" t="s">
        <v>101</v>
      </c>
      <c r="G16" s="169" t="s">
        <v>266</v>
      </c>
      <c r="H16" s="169" t="s">
        <v>267</v>
      </c>
      <c r="I16" s="121">
        <v>63000</v>
      </c>
      <c r="J16" s="121"/>
      <c r="K16" s="121"/>
      <c r="L16" s="121"/>
      <c r="M16" s="121"/>
      <c r="N16" s="121"/>
      <c r="O16" s="121"/>
      <c r="P16" s="121"/>
      <c r="Q16" s="121"/>
      <c r="R16" s="121">
        <v>63000</v>
      </c>
      <c r="S16" s="121">
        <v>63000</v>
      </c>
      <c r="T16" s="121"/>
      <c r="U16" s="121"/>
      <c r="V16" s="121"/>
      <c r="W16" s="121"/>
    </row>
    <row r="17" ht="27" customHeight="1" spans="1:23">
      <c r="A17" s="169" t="s">
        <v>252</v>
      </c>
      <c r="B17" s="169" t="s">
        <v>253</v>
      </c>
      <c r="C17" s="157" t="s">
        <v>251</v>
      </c>
      <c r="D17" s="169" t="s">
        <v>71</v>
      </c>
      <c r="E17" s="169" t="s">
        <v>100</v>
      </c>
      <c r="F17" s="169" t="s">
        <v>101</v>
      </c>
      <c r="G17" s="169" t="s">
        <v>268</v>
      </c>
      <c r="H17" s="169" t="s">
        <v>269</v>
      </c>
      <c r="I17" s="121">
        <v>1600000</v>
      </c>
      <c r="J17" s="121"/>
      <c r="K17" s="121"/>
      <c r="L17" s="121"/>
      <c r="M17" s="121"/>
      <c r="N17" s="121"/>
      <c r="O17" s="121"/>
      <c r="P17" s="121"/>
      <c r="Q17" s="121"/>
      <c r="R17" s="121">
        <v>1600000</v>
      </c>
      <c r="S17" s="121">
        <v>1600000</v>
      </c>
      <c r="T17" s="121"/>
      <c r="U17" s="121"/>
      <c r="V17" s="121"/>
      <c r="W17" s="121"/>
    </row>
    <row r="18" ht="27" customHeight="1" spans="1:23">
      <c r="A18" s="169" t="s">
        <v>252</v>
      </c>
      <c r="B18" s="169" t="s">
        <v>253</v>
      </c>
      <c r="C18" s="157" t="s">
        <v>251</v>
      </c>
      <c r="D18" s="169" t="s">
        <v>71</v>
      </c>
      <c r="E18" s="169" t="s">
        <v>100</v>
      </c>
      <c r="F18" s="169" t="s">
        <v>101</v>
      </c>
      <c r="G18" s="169" t="s">
        <v>270</v>
      </c>
      <c r="H18" s="169" t="s">
        <v>271</v>
      </c>
      <c r="I18" s="121">
        <v>26000</v>
      </c>
      <c r="J18" s="121"/>
      <c r="K18" s="121"/>
      <c r="L18" s="121"/>
      <c r="M18" s="121"/>
      <c r="N18" s="121"/>
      <c r="O18" s="121"/>
      <c r="P18" s="121"/>
      <c r="Q18" s="121"/>
      <c r="R18" s="121">
        <v>26000</v>
      </c>
      <c r="S18" s="121">
        <v>26000</v>
      </c>
      <c r="T18" s="121"/>
      <c r="U18" s="121"/>
      <c r="V18" s="121"/>
      <c r="W18" s="121"/>
    </row>
    <row r="19" ht="27" customHeight="1" spans="1:23">
      <c r="A19" s="169" t="s">
        <v>252</v>
      </c>
      <c r="B19" s="169" t="s">
        <v>253</v>
      </c>
      <c r="C19" s="157" t="s">
        <v>251</v>
      </c>
      <c r="D19" s="169" t="s">
        <v>71</v>
      </c>
      <c r="E19" s="169" t="s">
        <v>100</v>
      </c>
      <c r="F19" s="169" t="s">
        <v>101</v>
      </c>
      <c r="G19" s="169" t="s">
        <v>272</v>
      </c>
      <c r="H19" s="169" t="s">
        <v>273</v>
      </c>
      <c r="I19" s="121">
        <v>2000</v>
      </c>
      <c r="J19" s="121"/>
      <c r="K19" s="121"/>
      <c r="L19" s="121"/>
      <c r="M19" s="121"/>
      <c r="N19" s="121"/>
      <c r="O19" s="121"/>
      <c r="P19" s="121"/>
      <c r="Q19" s="121"/>
      <c r="R19" s="121">
        <v>2000</v>
      </c>
      <c r="S19" s="121">
        <v>2000</v>
      </c>
      <c r="T19" s="121"/>
      <c r="U19" s="121"/>
      <c r="V19" s="121"/>
      <c r="W19" s="121"/>
    </row>
    <row r="20" ht="27" customHeight="1" spans="1:23">
      <c r="A20" s="169" t="s">
        <v>252</v>
      </c>
      <c r="B20" s="169" t="s">
        <v>253</v>
      </c>
      <c r="C20" s="157" t="s">
        <v>251</v>
      </c>
      <c r="D20" s="169" t="s">
        <v>71</v>
      </c>
      <c r="E20" s="169" t="s">
        <v>100</v>
      </c>
      <c r="F20" s="169" t="s">
        <v>101</v>
      </c>
      <c r="G20" s="169" t="s">
        <v>274</v>
      </c>
      <c r="H20" s="169" t="s">
        <v>275</v>
      </c>
      <c r="I20" s="121">
        <v>65000</v>
      </c>
      <c r="J20" s="121"/>
      <c r="K20" s="121"/>
      <c r="L20" s="121"/>
      <c r="M20" s="121"/>
      <c r="N20" s="121"/>
      <c r="O20" s="121"/>
      <c r="P20" s="121"/>
      <c r="Q20" s="121"/>
      <c r="R20" s="121">
        <v>65000</v>
      </c>
      <c r="S20" s="121">
        <v>65000</v>
      </c>
      <c r="T20" s="121"/>
      <c r="U20" s="121"/>
      <c r="V20" s="121"/>
      <c r="W20" s="121"/>
    </row>
    <row r="21" ht="27" customHeight="1" spans="1:23">
      <c r="A21" s="169" t="s">
        <v>252</v>
      </c>
      <c r="B21" s="169" t="s">
        <v>253</v>
      </c>
      <c r="C21" s="157" t="s">
        <v>251</v>
      </c>
      <c r="D21" s="169" t="s">
        <v>71</v>
      </c>
      <c r="E21" s="169" t="s">
        <v>100</v>
      </c>
      <c r="F21" s="169" t="s">
        <v>101</v>
      </c>
      <c r="G21" s="169" t="s">
        <v>276</v>
      </c>
      <c r="H21" s="169" t="s">
        <v>170</v>
      </c>
      <c r="I21" s="121">
        <v>20000</v>
      </c>
      <c r="J21" s="121"/>
      <c r="K21" s="121"/>
      <c r="L21" s="121"/>
      <c r="M21" s="121"/>
      <c r="N21" s="121"/>
      <c r="O21" s="121"/>
      <c r="P21" s="121"/>
      <c r="Q21" s="121"/>
      <c r="R21" s="121">
        <v>20000</v>
      </c>
      <c r="S21" s="121">
        <v>20000</v>
      </c>
      <c r="T21" s="121"/>
      <c r="U21" s="121"/>
      <c r="V21" s="121"/>
      <c r="W21" s="121"/>
    </row>
    <row r="22" ht="27" customHeight="1" spans="1:23">
      <c r="A22" s="169" t="s">
        <v>252</v>
      </c>
      <c r="B22" s="169" t="s">
        <v>253</v>
      </c>
      <c r="C22" s="157" t="s">
        <v>251</v>
      </c>
      <c r="D22" s="169" t="s">
        <v>71</v>
      </c>
      <c r="E22" s="169" t="s">
        <v>100</v>
      </c>
      <c r="F22" s="169" t="s">
        <v>101</v>
      </c>
      <c r="G22" s="169" t="s">
        <v>277</v>
      </c>
      <c r="H22" s="169" t="s">
        <v>278</v>
      </c>
      <c r="I22" s="121">
        <v>5686750</v>
      </c>
      <c r="J22" s="121"/>
      <c r="K22" s="121"/>
      <c r="L22" s="121"/>
      <c r="M22" s="121"/>
      <c r="N22" s="121"/>
      <c r="O22" s="121"/>
      <c r="P22" s="121"/>
      <c r="Q22" s="121"/>
      <c r="R22" s="121">
        <v>5686750</v>
      </c>
      <c r="S22" s="121">
        <v>5686750</v>
      </c>
      <c r="T22" s="121"/>
      <c r="U22" s="121"/>
      <c r="V22" s="121"/>
      <c r="W22" s="121"/>
    </row>
    <row r="23" ht="27" customHeight="1" spans="1:23">
      <c r="A23" s="169" t="s">
        <v>252</v>
      </c>
      <c r="B23" s="169" t="s">
        <v>253</v>
      </c>
      <c r="C23" s="157" t="s">
        <v>251</v>
      </c>
      <c r="D23" s="169" t="s">
        <v>71</v>
      </c>
      <c r="E23" s="169" t="s">
        <v>100</v>
      </c>
      <c r="F23" s="169" t="s">
        <v>101</v>
      </c>
      <c r="G23" s="169" t="s">
        <v>279</v>
      </c>
      <c r="H23" s="169" t="s">
        <v>280</v>
      </c>
      <c r="I23" s="121">
        <v>63600</v>
      </c>
      <c r="J23" s="121"/>
      <c r="K23" s="121"/>
      <c r="L23" s="121"/>
      <c r="M23" s="121"/>
      <c r="N23" s="121"/>
      <c r="O23" s="121"/>
      <c r="P23" s="121"/>
      <c r="Q23" s="121"/>
      <c r="R23" s="121">
        <v>63600</v>
      </c>
      <c r="S23" s="121">
        <v>63600</v>
      </c>
      <c r="T23" s="121"/>
      <c r="U23" s="121"/>
      <c r="V23" s="121"/>
      <c r="W23" s="121"/>
    </row>
    <row r="24" ht="27" customHeight="1" spans="1:23">
      <c r="A24" s="169" t="s">
        <v>252</v>
      </c>
      <c r="B24" s="169" t="s">
        <v>253</v>
      </c>
      <c r="C24" s="157" t="s">
        <v>251</v>
      </c>
      <c r="D24" s="169" t="s">
        <v>71</v>
      </c>
      <c r="E24" s="169" t="s">
        <v>100</v>
      </c>
      <c r="F24" s="169" t="s">
        <v>101</v>
      </c>
      <c r="G24" s="169" t="s">
        <v>281</v>
      </c>
      <c r="H24" s="169" t="s">
        <v>282</v>
      </c>
      <c r="I24" s="121">
        <v>2850000</v>
      </c>
      <c r="J24" s="121"/>
      <c r="K24" s="121"/>
      <c r="L24" s="121"/>
      <c r="M24" s="121"/>
      <c r="N24" s="121"/>
      <c r="O24" s="121"/>
      <c r="P24" s="121"/>
      <c r="Q24" s="121"/>
      <c r="R24" s="121">
        <v>2850000</v>
      </c>
      <c r="S24" s="121">
        <v>2850000</v>
      </c>
      <c r="T24" s="121"/>
      <c r="U24" s="121"/>
      <c r="V24" s="121"/>
      <c r="W24" s="121"/>
    </row>
    <row r="25" ht="27" customHeight="1" spans="1:23">
      <c r="A25" s="169" t="s">
        <v>252</v>
      </c>
      <c r="B25" s="169" t="s">
        <v>253</v>
      </c>
      <c r="C25" s="157" t="s">
        <v>251</v>
      </c>
      <c r="D25" s="169" t="s">
        <v>71</v>
      </c>
      <c r="E25" s="169" t="s">
        <v>100</v>
      </c>
      <c r="F25" s="169" t="s">
        <v>101</v>
      </c>
      <c r="G25" s="169" t="s">
        <v>225</v>
      </c>
      <c r="H25" s="169" t="s">
        <v>224</v>
      </c>
      <c r="I25" s="121">
        <v>150000</v>
      </c>
      <c r="J25" s="121"/>
      <c r="K25" s="121"/>
      <c r="L25" s="121"/>
      <c r="M25" s="121"/>
      <c r="N25" s="121"/>
      <c r="O25" s="121"/>
      <c r="P25" s="121"/>
      <c r="Q25" s="121"/>
      <c r="R25" s="121">
        <v>150000</v>
      </c>
      <c r="S25" s="121">
        <v>150000</v>
      </c>
      <c r="T25" s="121"/>
      <c r="U25" s="121"/>
      <c r="V25" s="121"/>
      <c r="W25" s="121"/>
    </row>
    <row r="26" ht="27" customHeight="1" spans="1:23">
      <c r="A26" s="169" t="s">
        <v>252</v>
      </c>
      <c r="B26" s="169" t="s">
        <v>253</v>
      </c>
      <c r="C26" s="157" t="s">
        <v>251</v>
      </c>
      <c r="D26" s="169" t="s">
        <v>71</v>
      </c>
      <c r="E26" s="169" t="s">
        <v>100</v>
      </c>
      <c r="F26" s="169" t="s">
        <v>101</v>
      </c>
      <c r="G26" s="169" t="s">
        <v>283</v>
      </c>
      <c r="H26" s="169" t="s">
        <v>284</v>
      </c>
      <c r="I26" s="121">
        <v>354500</v>
      </c>
      <c r="J26" s="121"/>
      <c r="K26" s="121"/>
      <c r="L26" s="121"/>
      <c r="M26" s="121"/>
      <c r="N26" s="121"/>
      <c r="O26" s="121"/>
      <c r="P26" s="121"/>
      <c r="Q26" s="121"/>
      <c r="R26" s="121">
        <v>354500</v>
      </c>
      <c r="S26" s="121">
        <v>354500</v>
      </c>
      <c r="T26" s="121"/>
      <c r="U26" s="121"/>
      <c r="V26" s="121"/>
      <c r="W26" s="121"/>
    </row>
    <row r="27" ht="27" customHeight="1" spans="1:23">
      <c r="A27" s="169" t="s">
        <v>252</v>
      </c>
      <c r="B27" s="169" t="s">
        <v>253</v>
      </c>
      <c r="C27" s="157" t="s">
        <v>251</v>
      </c>
      <c r="D27" s="169" t="s">
        <v>71</v>
      </c>
      <c r="E27" s="169" t="s">
        <v>100</v>
      </c>
      <c r="F27" s="169" t="s">
        <v>101</v>
      </c>
      <c r="G27" s="169" t="s">
        <v>285</v>
      </c>
      <c r="H27" s="169" t="s">
        <v>286</v>
      </c>
      <c r="I27" s="121">
        <v>300</v>
      </c>
      <c r="J27" s="121"/>
      <c r="K27" s="121"/>
      <c r="L27" s="121"/>
      <c r="M27" s="121"/>
      <c r="N27" s="121"/>
      <c r="O27" s="121"/>
      <c r="P27" s="121"/>
      <c r="Q27" s="121"/>
      <c r="R27" s="121">
        <v>300</v>
      </c>
      <c r="S27" s="121">
        <v>300</v>
      </c>
      <c r="T27" s="121"/>
      <c r="U27" s="121"/>
      <c r="V27" s="121"/>
      <c r="W27" s="121"/>
    </row>
    <row r="28" ht="27" customHeight="1" spans="1:23">
      <c r="A28" s="169" t="s">
        <v>252</v>
      </c>
      <c r="B28" s="169" t="s">
        <v>253</v>
      </c>
      <c r="C28" s="157" t="s">
        <v>251</v>
      </c>
      <c r="D28" s="169" t="s">
        <v>71</v>
      </c>
      <c r="E28" s="169" t="s">
        <v>100</v>
      </c>
      <c r="F28" s="169" t="s">
        <v>101</v>
      </c>
      <c r="G28" s="169" t="s">
        <v>287</v>
      </c>
      <c r="H28" s="169" t="s">
        <v>288</v>
      </c>
      <c r="I28" s="121">
        <v>1190000</v>
      </c>
      <c r="J28" s="121"/>
      <c r="K28" s="121"/>
      <c r="L28" s="121"/>
      <c r="M28" s="121"/>
      <c r="N28" s="121"/>
      <c r="O28" s="121"/>
      <c r="P28" s="121"/>
      <c r="Q28" s="121"/>
      <c r="R28" s="121">
        <v>1190000</v>
      </c>
      <c r="S28" s="121">
        <v>1190000</v>
      </c>
      <c r="T28" s="121"/>
      <c r="U28" s="121"/>
      <c r="V28" s="121"/>
      <c r="W28" s="121"/>
    </row>
    <row r="29" ht="27" customHeight="1" spans="1:23">
      <c r="A29" s="170"/>
      <c r="B29" s="170"/>
      <c r="C29" s="157" t="s">
        <v>289</v>
      </c>
      <c r="D29" s="170"/>
      <c r="E29" s="170"/>
      <c r="F29" s="170"/>
      <c r="G29" s="170"/>
      <c r="H29" s="170"/>
      <c r="I29" s="121">
        <v>463340</v>
      </c>
      <c r="J29" s="121"/>
      <c r="K29" s="121"/>
      <c r="L29" s="121"/>
      <c r="M29" s="121"/>
      <c r="N29" s="121"/>
      <c r="O29" s="121"/>
      <c r="P29" s="121"/>
      <c r="Q29" s="121"/>
      <c r="R29" s="121">
        <v>463340</v>
      </c>
      <c r="S29" s="121">
        <v>463340</v>
      </c>
      <c r="T29" s="121"/>
      <c r="U29" s="121"/>
      <c r="V29" s="121"/>
      <c r="W29" s="121"/>
    </row>
    <row r="30" ht="24" customHeight="1" spans="1:23">
      <c r="A30" s="169" t="s">
        <v>252</v>
      </c>
      <c r="B30" s="169" t="s">
        <v>290</v>
      </c>
      <c r="C30" s="157" t="s">
        <v>289</v>
      </c>
      <c r="D30" s="169" t="s">
        <v>71</v>
      </c>
      <c r="E30" s="169" t="s">
        <v>100</v>
      </c>
      <c r="F30" s="169" t="s">
        <v>101</v>
      </c>
      <c r="G30" s="169" t="s">
        <v>254</v>
      </c>
      <c r="H30" s="169" t="s">
        <v>255</v>
      </c>
      <c r="I30" s="121">
        <v>35000</v>
      </c>
      <c r="J30" s="121"/>
      <c r="K30" s="121"/>
      <c r="L30" s="121"/>
      <c r="M30" s="121"/>
      <c r="N30" s="121"/>
      <c r="O30" s="121"/>
      <c r="P30" s="121"/>
      <c r="Q30" s="121"/>
      <c r="R30" s="121">
        <v>35000</v>
      </c>
      <c r="S30" s="121">
        <v>35000</v>
      </c>
      <c r="T30" s="121"/>
      <c r="U30" s="121"/>
      <c r="V30" s="121"/>
      <c r="W30" s="121"/>
    </row>
    <row r="31" ht="24" customHeight="1" spans="1:23">
      <c r="A31" s="169" t="s">
        <v>252</v>
      </c>
      <c r="B31" s="169" t="s">
        <v>290</v>
      </c>
      <c r="C31" s="157" t="s">
        <v>289</v>
      </c>
      <c r="D31" s="169" t="s">
        <v>71</v>
      </c>
      <c r="E31" s="169" t="s">
        <v>100</v>
      </c>
      <c r="F31" s="169" t="s">
        <v>101</v>
      </c>
      <c r="G31" s="169" t="s">
        <v>283</v>
      </c>
      <c r="H31" s="169" t="s">
        <v>284</v>
      </c>
      <c r="I31" s="121">
        <v>109000</v>
      </c>
      <c r="J31" s="121"/>
      <c r="K31" s="121"/>
      <c r="L31" s="121"/>
      <c r="M31" s="121"/>
      <c r="N31" s="121"/>
      <c r="O31" s="121"/>
      <c r="P31" s="121"/>
      <c r="Q31" s="121"/>
      <c r="R31" s="121">
        <v>109000</v>
      </c>
      <c r="S31" s="121">
        <v>109000</v>
      </c>
      <c r="T31" s="121"/>
      <c r="U31" s="121"/>
      <c r="V31" s="121"/>
      <c r="W31" s="121"/>
    </row>
    <row r="32" ht="24" customHeight="1" spans="1:23">
      <c r="A32" s="169" t="s">
        <v>252</v>
      </c>
      <c r="B32" s="169" t="s">
        <v>290</v>
      </c>
      <c r="C32" s="157" t="s">
        <v>289</v>
      </c>
      <c r="D32" s="169" t="s">
        <v>71</v>
      </c>
      <c r="E32" s="169" t="s">
        <v>100</v>
      </c>
      <c r="F32" s="169" t="s">
        <v>101</v>
      </c>
      <c r="G32" s="169" t="s">
        <v>283</v>
      </c>
      <c r="H32" s="169" t="s">
        <v>284</v>
      </c>
      <c r="I32" s="121">
        <v>25500</v>
      </c>
      <c r="J32" s="121"/>
      <c r="K32" s="121"/>
      <c r="L32" s="121"/>
      <c r="M32" s="121"/>
      <c r="N32" s="121"/>
      <c r="O32" s="121"/>
      <c r="P32" s="121"/>
      <c r="Q32" s="121"/>
      <c r="R32" s="121">
        <v>25500</v>
      </c>
      <c r="S32" s="121">
        <v>25500</v>
      </c>
      <c r="T32" s="121"/>
      <c r="U32" s="121"/>
      <c r="V32" s="121"/>
      <c r="W32" s="121"/>
    </row>
    <row r="33" ht="24" customHeight="1" spans="1:23">
      <c r="A33" s="169" t="s">
        <v>252</v>
      </c>
      <c r="B33" s="169" t="s">
        <v>290</v>
      </c>
      <c r="C33" s="157" t="s">
        <v>289</v>
      </c>
      <c r="D33" s="169" t="s">
        <v>71</v>
      </c>
      <c r="E33" s="169" t="s">
        <v>100</v>
      </c>
      <c r="F33" s="169" t="s">
        <v>101</v>
      </c>
      <c r="G33" s="169" t="s">
        <v>291</v>
      </c>
      <c r="H33" s="169" t="s">
        <v>292</v>
      </c>
      <c r="I33" s="121">
        <v>15280</v>
      </c>
      <c r="J33" s="121"/>
      <c r="K33" s="121"/>
      <c r="L33" s="121"/>
      <c r="M33" s="121"/>
      <c r="N33" s="121"/>
      <c r="O33" s="121"/>
      <c r="P33" s="121"/>
      <c r="Q33" s="121"/>
      <c r="R33" s="121">
        <v>15280</v>
      </c>
      <c r="S33" s="121">
        <v>15280</v>
      </c>
      <c r="T33" s="121"/>
      <c r="U33" s="121"/>
      <c r="V33" s="121"/>
      <c r="W33" s="121"/>
    </row>
    <row r="34" ht="24" customHeight="1" spans="1:23">
      <c r="A34" s="169" t="s">
        <v>252</v>
      </c>
      <c r="B34" s="169" t="s">
        <v>290</v>
      </c>
      <c r="C34" s="157" t="s">
        <v>289</v>
      </c>
      <c r="D34" s="169" t="s">
        <v>71</v>
      </c>
      <c r="E34" s="169" t="s">
        <v>100</v>
      </c>
      <c r="F34" s="169" t="s">
        <v>101</v>
      </c>
      <c r="G34" s="169" t="s">
        <v>291</v>
      </c>
      <c r="H34" s="169" t="s">
        <v>292</v>
      </c>
      <c r="I34" s="121">
        <v>34960</v>
      </c>
      <c r="J34" s="121"/>
      <c r="K34" s="121"/>
      <c r="L34" s="121"/>
      <c r="M34" s="121"/>
      <c r="N34" s="121"/>
      <c r="O34" s="121"/>
      <c r="P34" s="121"/>
      <c r="Q34" s="121"/>
      <c r="R34" s="121">
        <v>34960</v>
      </c>
      <c r="S34" s="121">
        <v>34960</v>
      </c>
      <c r="T34" s="121"/>
      <c r="U34" s="121"/>
      <c r="V34" s="121"/>
      <c r="W34" s="121"/>
    </row>
    <row r="35" ht="24" customHeight="1" spans="1:23">
      <c r="A35" s="169" t="s">
        <v>252</v>
      </c>
      <c r="B35" s="169" t="s">
        <v>290</v>
      </c>
      <c r="C35" s="157" t="s">
        <v>289</v>
      </c>
      <c r="D35" s="169" t="s">
        <v>71</v>
      </c>
      <c r="E35" s="169" t="s">
        <v>100</v>
      </c>
      <c r="F35" s="169" t="s">
        <v>101</v>
      </c>
      <c r="G35" s="169" t="s">
        <v>291</v>
      </c>
      <c r="H35" s="169" t="s">
        <v>292</v>
      </c>
      <c r="I35" s="121">
        <v>63600</v>
      </c>
      <c r="J35" s="121"/>
      <c r="K35" s="121"/>
      <c r="L35" s="121"/>
      <c r="M35" s="121"/>
      <c r="N35" s="121"/>
      <c r="O35" s="121"/>
      <c r="P35" s="121"/>
      <c r="Q35" s="121"/>
      <c r="R35" s="121">
        <v>63600</v>
      </c>
      <c r="S35" s="121">
        <v>63600</v>
      </c>
      <c r="T35" s="121"/>
      <c r="U35" s="121"/>
      <c r="V35" s="121"/>
      <c r="W35" s="121"/>
    </row>
    <row r="36" ht="24" customHeight="1" spans="1:23">
      <c r="A36" s="169" t="s">
        <v>252</v>
      </c>
      <c r="B36" s="169" t="s">
        <v>290</v>
      </c>
      <c r="C36" s="157" t="s">
        <v>289</v>
      </c>
      <c r="D36" s="169" t="s">
        <v>71</v>
      </c>
      <c r="E36" s="169" t="s">
        <v>100</v>
      </c>
      <c r="F36" s="169" t="s">
        <v>101</v>
      </c>
      <c r="G36" s="169" t="s">
        <v>291</v>
      </c>
      <c r="H36" s="169" t="s">
        <v>292</v>
      </c>
      <c r="I36" s="121">
        <v>96000</v>
      </c>
      <c r="J36" s="121"/>
      <c r="K36" s="121"/>
      <c r="L36" s="121"/>
      <c r="M36" s="121"/>
      <c r="N36" s="121"/>
      <c r="O36" s="121"/>
      <c r="P36" s="121"/>
      <c r="Q36" s="121"/>
      <c r="R36" s="121">
        <v>96000</v>
      </c>
      <c r="S36" s="121">
        <v>96000</v>
      </c>
      <c r="T36" s="121"/>
      <c r="U36" s="121"/>
      <c r="V36" s="121"/>
      <c r="W36" s="121"/>
    </row>
    <row r="37" ht="24" customHeight="1" spans="1:23">
      <c r="A37" s="169" t="s">
        <v>252</v>
      </c>
      <c r="B37" s="169" t="s">
        <v>290</v>
      </c>
      <c r="C37" s="157" t="s">
        <v>289</v>
      </c>
      <c r="D37" s="169" t="s">
        <v>71</v>
      </c>
      <c r="E37" s="169" t="s">
        <v>100</v>
      </c>
      <c r="F37" s="169" t="s">
        <v>101</v>
      </c>
      <c r="G37" s="169" t="s">
        <v>293</v>
      </c>
      <c r="H37" s="169" t="s">
        <v>294</v>
      </c>
      <c r="I37" s="121">
        <v>84000</v>
      </c>
      <c r="J37" s="121"/>
      <c r="K37" s="121"/>
      <c r="L37" s="121"/>
      <c r="M37" s="121"/>
      <c r="N37" s="121"/>
      <c r="O37" s="121"/>
      <c r="P37" s="121"/>
      <c r="Q37" s="121"/>
      <c r="R37" s="121">
        <v>84000</v>
      </c>
      <c r="S37" s="121">
        <v>84000</v>
      </c>
      <c r="T37" s="121"/>
      <c r="U37" s="121"/>
      <c r="V37" s="121"/>
      <c r="W37" s="121"/>
    </row>
    <row r="38" customHeight="1" spans="1:23">
      <c r="A38" s="170"/>
      <c r="B38" s="170"/>
      <c r="C38" s="157" t="s">
        <v>295</v>
      </c>
      <c r="D38" s="170"/>
      <c r="E38" s="170"/>
      <c r="F38" s="170"/>
      <c r="G38" s="170"/>
      <c r="H38" s="170"/>
      <c r="I38" s="121">
        <v>1147317.35</v>
      </c>
      <c r="J38" s="121"/>
      <c r="K38" s="121"/>
      <c r="L38" s="121"/>
      <c r="M38" s="121"/>
      <c r="N38" s="121"/>
      <c r="O38" s="121"/>
      <c r="P38" s="121"/>
      <c r="Q38" s="121"/>
      <c r="R38" s="121">
        <v>1147317.35</v>
      </c>
      <c r="S38" s="121">
        <v>1147317.35</v>
      </c>
      <c r="T38" s="121"/>
      <c r="U38" s="121"/>
      <c r="V38" s="121"/>
      <c r="W38" s="121"/>
    </row>
    <row r="39" ht="26" customHeight="1" spans="1:23">
      <c r="A39" s="169" t="s">
        <v>252</v>
      </c>
      <c r="B39" s="169" t="s">
        <v>296</v>
      </c>
      <c r="C39" s="157" t="s">
        <v>295</v>
      </c>
      <c r="D39" s="169" t="s">
        <v>71</v>
      </c>
      <c r="E39" s="169" t="s">
        <v>100</v>
      </c>
      <c r="F39" s="169" t="s">
        <v>101</v>
      </c>
      <c r="G39" s="169" t="s">
        <v>254</v>
      </c>
      <c r="H39" s="169" t="s">
        <v>255</v>
      </c>
      <c r="I39" s="121">
        <v>57060</v>
      </c>
      <c r="J39" s="121"/>
      <c r="K39" s="121"/>
      <c r="L39" s="121"/>
      <c r="M39" s="121"/>
      <c r="N39" s="121"/>
      <c r="O39" s="121"/>
      <c r="P39" s="121"/>
      <c r="Q39" s="121"/>
      <c r="R39" s="121">
        <v>57060</v>
      </c>
      <c r="S39" s="121">
        <v>57060</v>
      </c>
      <c r="T39" s="121"/>
      <c r="U39" s="121"/>
      <c r="V39" s="121"/>
      <c r="W39" s="121"/>
    </row>
    <row r="40" ht="26" customHeight="1" spans="1:23">
      <c r="A40" s="169" t="s">
        <v>252</v>
      </c>
      <c r="B40" s="169" t="s">
        <v>296</v>
      </c>
      <c r="C40" s="157" t="s">
        <v>295</v>
      </c>
      <c r="D40" s="169" t="s">
        <v>71</v>
      </c>
      <c r="E40" s="169" t="s">
        <v>100</v>
      </c>
      <c r="F40" s="169" t="s">
        <v>101</v>
      </c>
      <c r="G40" s="169" t="s">
        <v>283</v>
      </c>
      <c r="H40" s="169" t="s">
        <v>284</v>
      </c>
      <c r="I40" s="121">
        <v>19009.35</v>
      </c>
      <c r="J40" s="121"/>
      <c r="K40" s="121"/>
      <c r="L40" s="121"/>
      <c r="M40" s="121"/>
      <c r="N40" s="121"/>
      <c r="O40" s="121"/>
      <c r="P40" s="121"/>
      <c r="Q40" s="121"/>
      <c r="R40" s="121">
        <v>19009.35</v>
      </c>
      <c r="S40" s="121">
        <v>19009.35</v>
      </c>
      <c r="T40" s="121"/>
      <c r="U40" s="121"/>
      <c r="V40" s="121"/>
      <c r="W40" s="121"/>
    </row>
    <row r="41" ht="26" customHeight="1" spans="1:23">
      <c r="A41" s="169" t="s">
        <v>252</v>
      </c>
      <c r="B41" s="169" t="s">
        <v>296</v>
      </c>
      <c r="C41" s="157" t="s">
        <v>295</v>
      </c>
      <c r="D41" s="169" t="s">
        <v>71</v>
      </c>
      <c r="E41" s="169" t="s">
        <v>100</v>
      </c>
      <c r="F41" s="169" t="s">
        <v>101</v>
      </c>
      <c r="G41" s="169" t="s">
        <v>291</v>
      </c>
      <c r="H41" s="169" t="s">
        <v>292</v>
      </c>
      <c r="I41" s="121">
        <v>60000</v>
      </c>
      <c r="J41" s="121"/>
      <c r="K41" s="121"/>
      <c r="L41" s="121"/>
      <c r="M41" s="121"/>
      <c r="N41" s="121"/>
      <c r="O41" s="121"/>
      <c r="P41" s="121"/>
      <c r="Q41" s="121"/>
      <c r="R41" s="121">
        <v>60000</v>
      </c>
      <c r="S41" s="121">
        <v>60000</v>
      </c>
      <c r="T41" s="121"/>
      <c r="U41" s="121"/>
      <c r="V41" s="121"/>
      <c r="W41" s="121"/>
    </row>
    <row r="42" ht="26" customHeight="1" spans="1:23">
      <c r="A42" s="169" t="s">
        <v>252</v>
      </c>
      <c r="B42" s="169" t="s">
        <v>296</v>
      </c>
      <c r="C42" s="157" t="s">
        <v>295</v>
      </c>
      <c r="D42" s="169" t="s">
        <v>71</v>
      </c>
      <c r="E42" s="169" t="s">
        <v>100</v>
      </c>
      <c r="F42" s="169" t="s">
        <v>101</v>
      </c>
      <c r="G42" s="169" t="s">
        <v>291</v>
      </c>
      <c r="H42" s="169" t="s">
        <v>292</v>
      </c>
      <c r="I42" s="121">
        <v>121248</v>
      </c>
      <c r="J42" s="121"/>
      <c r="K42" s="121"/>
      <c r="L42" s="121"/>
      <c r="M42" s="121"/>
      <c r="N42" s="121"/>
      <c r="O42" s="121"/>
      <c r="P42" s="121"/>
      <c r="Q42" s="121"/>
      <c r="R42" s="121">
        <v>121248</v>
      </c>
      <c r="S42" s="121">
        <v>121248</v>
      </c>
      <c r="T42" s="121"/>
      <c r="U42" s="121"/>
      <c r="V42" s="121"/>
      <c r="W42" s="121"/>
    </row>
    <row r="43" ht="26" customHeight="1" spans="1:23">
      <c r="A43" s="169" t="s">
        <v>252</v>
      </c>
      <c r="B43" s="169" t="s">
        <v>296</v>
      </c>
      <c r="C43" s="157" t="s">
        <v>295</v>
      </c>
      <c r="D43" s="169" t="s">
        <v>71</v>
      </c>
      <c r="E43" s="169" t="s">
        <v>100</v>
      </c>
      <c r="F43" s="169" t="s">
        <v>101</v>
      </c>
      <c r="G43" s="169" t="s">
        <v>293</v>
      </c>
      <c r="H43" s="169" t="s">
        <v>294</v>
      </c>
      <c r="I43" s="121">
        <v>890000</v>
      </c>
      <c r="J43" s="121"/>
      <c r="K43" s="121"/>
      <c r="L43" s="121"/>
      <c r="M43" s="121"/>
      <c r="N43" s="121"/>
      <c r="O43" s="121"/>
      <c r="P43" s="121"/>
      <c r="Q43" s="121"/>
      <c r="R43" s="121">
        <v>890000</v>
      </c>
      <c r="S43" s="121">
        <v>890000</v>
      </c>
      <c r="T43" s="121"/>
      <c r="U43" s="121"/>
      <c r="V43" s="121"/>
      <c r="W43" s="121"/>
    </row>
    <row r="44" customHeight="1" spans="1:23">
      <c r="A44" s="170"/>
      <c r="B44" s="170"/>
      <c r="C44" s="157" t="s">
        <v>297</v>
      </c>
      <c r="D44" s="170"/>
      <c r="E44" s="170"/>
      <c r="F44" s="170"/>
      <c r="G44" s="170"/>
      <c r="H44" s="170"/>
      <c r="I44" s="121">
        <v>812498.29</v>
      </c>
      <c r="J44" s="121"/>
      <c r="K44" s="121"/>
      <c r="L44" s="121"/>
      <c r="M44" s="121"/>
      <c r="N44" s="121"/>
      <c r="O44" s="121"/>
      <c r="P44" s="121"/>
      <c r="Q44" s="121"/>
      <c r="R44" s="121">
        <v>812498.29</v>
      </c>
      <c r="S44" s="121">
        <v>812498.29</v>
      </c>
      <c r="T44" s="121"/>
      <c r="U44" s="121"/>
      <c r="V44" s="121"/>
      <c r="W44" s="121"/>
    </row>
    <row r="45" ht="24" customHeight="1" spans="1:23">
      <c r="A45" s="169" t="s">
        <v>252</v>
      </c>
      <c r="B45" s="169" t="s">
        <v>298</v>
      </c>
      <c r="C45" s="157" t="s">
        <v>297</v>
      </c>
      <c r="D45" s="169" t="s">
        <v>71</v>
      </c>
      <c r="E45" s="169" t="s">
        <v>100</v>
      </c>
      <c r="F45" s="169" t="s">
        <v>101</v>
      </c>
      <c r="G45" s="169" t="s">
        <v>291</v>
      </c>
      <c r="H45" s="169" t="s">
        <v>292</v>
      </c>
      <c r="I45" s="121">
        <v>40810.79</v>
      </c>
      <c r="J45" s="121"/>
      <c r="K45" s="121"/>
      <c r="L45" s="121"/>
      <c r="M45" s="121"/>
      <c r="N45" s="121"/>
      <c r="O45" s="121"/>
      <c r="P45" s="121"/>
      <c r="Q45" s="121"/>
      <c r="R45" s="121">
        <v>40810.79</v>
      </c>
      <c r="S45" s="121">
        <v>40810.79</v>
      </c>
      <c r="T45" s="121"/>
      <c r="U45" s="121"/>
      <c r="V45" s="121"/>
      <c r="W45" s="121"/>
    </row>
    <row r="46" ht="24" customHeight="1" spans="1:23">
      <c r="A46" s="169" t="s">
        <v>252</v>
      </c>
      <c r="B46" s="169" t="s">
        <v>298</v>
      </c>
      <c r="C46" s="157" t="s">
        <v>297</v>
      </c>
      <c r="D46" s="169" t="s">
        <v>71</v>
      </c>
      <c r="E46" s="169" t="s">
        <v>100</v>
      </c>
      <c r="F46" s="169" t="s">
        <v>101</v>
      </c>
      <c r="G46" s="169" t="s">
        <v>293</v>
      </c>
      <c r="H46" s="169" t="s">
        <v>294</v>
      </c>
      <c r="I46" s="121">
        <v>771687.5</v>
      </c>
      <c r="J46" s="121"/>
      <c r="K46" s="121"/>
      <c r="L46" s="121"/>
      <c r="M46" s="121"/>
      <c r="N46" s="121"/>
      <c r="O46" s="121"/>
      <c r="P46" s="121"/>
      <c r="Q46" s="121"/>
      <c r="R46" s="121">
        <v>771687.5</v>
      </c>
      <c r="S46" s="121">
        <v>771687.5</v>
      </c>
      <c r="T46" s="121"/>
      <c r="U46" s="121"/>
      <c r="V46" s="121"/>
      <c r="W46" s="121"/>
    </row>
    <row r="47" customHeight="1" spans="1:23">
      <c r="A47" s="171" t="s">
        <v>116</v>
      </c>
      <c r="B47" s="172"/>
      <c r="C47" s="172"/>
      <c r="D47" s="172"/>
      <c r="E47" s="172"/>
      <c r="F47" s="172"/>
      <c r="G47" s="172"/>
      <c r="H47" s="173"/>
      <c r="I47" s="121">
        <v>15141905.64</v>
      </c>
      <c r="J47" s="121"/>
      <c r="K47" s="121"/>
      <c r="L47" s="121"/>
      <c r="M47" s="121"/>
      <c r="N47" s="121"/>
      <c r="O47" s="121"/>
      <c r="P47" s="121"/>
      <c r="Q47" s="121"/>
      <c r="R47" s="121">
        <v>15141905.64</v>
      </c>
      <c r="S47" s="121">
        <v>15141905.64</v>
      </c>
      <c r="T47" s="121"/>
      <c r="U47" s="121"/>
      <c r="V47" s="121"/>
      <c r="W47" s="121"/>
    </row>
  </sheetData>
  <mergeCells count="28">
    <mergeCell ref="A2:W2"/>
    <mergeCell ref="A3:H3"/>
    <mergeCell ref="J4:M4"/>
    <mergeCell ref="N4:P4"/>
    <mergeCell ref="R4:W4"/>
    <mergeCell ref="A47:H47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ageMargins left="0.751388888888889" right="0.751388888888889" top="1" bottom="1" header="0.5" footer="0.5"/>
  <pageSetup paperSize="9" scale="52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16"/>
  <sheetViews>
    <sheetView showZeros="0" tabSelected="1" view="pageBreakPreview" zoomScaleNormal="100" workbookViewId="0">
      <pane ySplit="1" topLeftCell="A2" activePane="bottomLeft" state="frozen"/>
      <selection/>
      <selection pane="bottomLeft" activeCell="B12" sqref="A1:J16"/>
    </sheetView>
  </sheetViews>
  <sheetFormatPr defaultColWidth="9.14166666666667" defaultRowHeight="12" customHeight="1"/>
  <cols>
    <col min="1" max="1" width="34.275" customWidth="1"/>
    <col min="2" max="2" width="29" customWidth="1"/>
    <col min="3" max="3" width="17.175" customWidth="1"/>
    <col min="4" max="4" width="21.025" customWidth="1"/>
    <col min="5" max="5" width="23.575" customWidth="1"/>
    <col min="6" max="6" width="11.275" customWidth="1"/>
    <col min="7" max="7" width="10.3166666666667" customWidth="1"/>
    <col min="8" max="8" width="9.31666666666667" customWidth="1"/>
    <col min="9" max="9" width="13.425" customWidth="1"/>
    <col min="10" max="10" width="27.45" customWidth="1"/>
  </cols>
  <sheetData>
    <row r="1" customHeight="1" spans="1:10">
      <c r="A1" s="126"/>
      <c r="B1" s="126"/>
      <c r="C1" s="126"/>
      <c r="D1" s="126"/>
      <c r="E1" s="126"/>
      <c r="F1" s="126"/>
      <c r="G1" s="126"/>
      <c r="H1" s="126"/>
      <c r="I1" s="126"/>
      <c r="J1" s="160" t="s">
        <v>299</v>
      </c>
    </row>
    <row r="2" ht="28.5" customHeight="1" spans="1:10">
      <c r="A2" s="144" t="str">
        <f>"2025"&amp;"年部门项目支出绩效目标表"</f>
        <v>2025年部门项目支出绩效目标表</v>
      </c>
      <c r="B2" s="105"/>
      <c r="C2" s="105"/>
      <c r="D2" s="105"/>
      <c r="E2" s="105"/>
      <c r="F2" s="128"/>
      <c r="G2" s="105"/>
      <c r="H2" s="128"/>
      <c r="I2" s="128"/>
      <c r="J2" s="105"/>
    </row>
    <row r="3" ht="15" customHeight="1" spans="1:10">
      <c r="A3" s="145" t="str">
        <f>"单位名称："&amp;"永德县永康镇中心卫生院"</f>
        <v>单位名称：永德县永康镇中心卫生院</v>
      </c>
      <c r="B3" s="146"/>
      <c r="C3" s="146"/>
      <c r="D3" s="146"/>
      <c r="E3" s="146"/>
      <c r="F3" s="147"/>
      <c r="G3" s="146"/>
      <c r="H3" s="147"/>
      <c r="I3" s="126"/>
      <c r="J3" s="126"/>
    </row>
    <row r="4" ht="14.25" customHeight="1" spans="1:10">
      <c r="A4" s="148" t="s">
        <v>300</v>
      </c>
      <c r="B4" s="148" t="s">
        <v>301</v>
      </c>
      <c r="C4" s="148" t="s">
        <v>302</v>
      </c>
      <c r="D4" s="148" t="s">
        <v>303</v>
      </c>
      <c r="E4" s="148" t="s">
        <v>304</v>
      </c>
      <c r="F4" s="149" t="s">
        <v>305</v>
      </c>
      <c r="G4" s="148" t="s">
        <v>306</v>
      </c>
      <c r="H4" s="149" t="s">
        <v>307</v>
      </c>
      <c r="I4" s="149" t="s">
        <v>308</v>
      </c>
      <c r="J4" s="148" t="s">
        <v>309</v>
      </c>
    </row>
    <row r="5" ht="14.25" customHeight="1" spans="1:10">
      <c r="A5" s="150">
        <v>1</v>
      </c>
      <c r="B5" s="150">
        <v>2</v>
      </c>
      <c r="C5" s="150">
        <v>3</v>
      </c>
      <c r="D5" s="150">
        <v>4</v>
      </c>
      <c r="E5" s="150">
        <v>5</v>
      </c>
      <c r="F5" s="150">
        <v>6</v>
      </c>
      <c r="G5" s="150">
        <v>7</v>
      </c>
      <c r="H5" s="150">
        <v>8</v>
      </c>
      <c r="I5" s="150">
        <v>9</v>
      </c>
      <c r="J5" s="150">
        <v>10</v>
      </c>
    </row>
    <row r="6" ht="15" customHeight="1" spans="1:10">
      <c r="A6" s="151" t="s">
        <v>71</v>
      </c>
      <c r="B6" s="152"/>
      <c r="C6" s="152"/>
      <c r="D6" s="152"/>
      <c r="E6" s="153"/>
      <c r="F6" s="154"/>
      <c r="G6" s="153"/>
      <c r="H6" s="154"/>
      <c r="I6" s="154"/>
      <c r="J6" s="153"/>
    </row>
    <row r="7" ht="33.75" customHeight="1" spans="1:10">
      <c r="A7" s="281" t="s">
        <v>289</v>
      </c>
      <c r="B7" s="156" t="s">
        <v>310</v>
      </c>
      <c r="C7" s="157" t="s">
        <v>311</v>
      </c>
      <c r="D7" s="157" t="s">
        <v>312</v>
      </c>
      <c r="E7" s="151" t="s">
        <v>313</v>
      </c>
      <c r="F7" s="157" t="s">
        <v>314</v>
      </c>
      <c r="G7" s="151" t="s">
        <v>315</v>
      </c>
      <c r="H7" s="157" t="s">
        <v>316</v>
      </c>
      <c r="I7" s="157" t="s">
        <v>317</v>
      </c>
      <c r="J7" s="151" t="s">
        <v>318</v>
      </c>
    </row>
    <row r="8" ht="24" customHeight="1" spans="1:10">
      <c r="A8" s="155"/>
      <c r="B8" s="158"/>
      <c r="C8" s="157" t="s">
        <v>311</v>
      </c>
      <c r="D8" s="157" t="s">
        <v>319</v>
      </c>
      <c r="E8" s="151" t="s">
        <v>320</v>
      </c>
      <c r="F8" s="157" t="s">
        <v>321</v>
      </c>
      <c r="G8" s="151" t="s">
        <v>322</v>
      </c>
      <c r="H8" s="157" t="s">
        <v>323</v>
      </c>
      <c r="I8" s="157" t="s">
        <v>317</v>
      </c>
      <c r="J8" s="151" t="s">
        <v>324</v>
      </c>
    </row>
    <row r="9" ht="24" customHeight="1" spans="1:10">
      <c r="A9" s="155"/>
      <c r="B9" s="158"/>
      <c r="C9" s="157" t="s">
        <v>325</v>
      </c>
      <c r="D9" s="157" t="s">
        <v>326</v>
      </c>
      <c r="E9" s="151" t="s">
        <v>327</v>
      </c>
      <c r="F9" s="157" t="s">
        <v>321</v>
      </c>
      <c r="G9" s="151" t="s">
        <v>322</v>
      </c>
      <c r="H9" s="157" t="s">
        <v>323</v>
      </c>
      <c r="I9" s="157" t="s">
        <v>317</v>
      </c>
      <c r="J9" s="151" t="s">
        <v>328</v>
      </c>
    </row>
    <row r="10" ht="24" customHeight="1" spans="1:10">
      <c r="A10" s="155"/>
      <c r="B10" s="158"/>
      <c r="C10" s="157" t="s">
        <v>325</v>
      </c>
      <c r="D10" s="157" t="s">
        <v>329</v>
      </c>
      <c r="E10" s="151" t="s">
        <v>330</v>
      </c>
      <c r="F10" s="157" t="s">
        <v>321</v>
      </c>
      <c r="G10" s="151" t="s">
        <v>331</v>
      </c>
      <c r="H10" s="157" t="s">
        <v>316</v>
      </c>
      <c r="I10" s="157" t="s">
        <v>317</v>
      </c>
      <c r="J10" s="151" t="s">
        <v>332</v>
      </c>
    </row>
    <row r="11" ht="24" customHeight="1" spans="1:10">
      <c r="A11" s="155"/>
      <c r="B11" s="159"/>
      <c r="C11" s="157" t="s">
        <v>333</v>
      </c>
      <c r="D11" s="157" t="s">
        <v>334</v>
      </c>
      <c r="E11" s="151" t="s">
        <v>335</v>
      </c>
      <c r="F11" s="157" t="s">
        <v>321</v>
      </c>
      <c r="G11" s="151" t="s">
        <v>336</v>
      </c>
      <c r="H11" s="157" t="s">
        <v>323</v>
      </c>
      <c r="I11" s="157" t="s">
        <v>317</v>
      </c>
      <c r="J11" s="151" t="s">
        <v>337</v>
      </c>
    </row>
    <row r="12" ht="24" customHeight="1" spans="1:10">
      <c r="A12" s="281" t="s">
        <v>251</v>
      </c>
      <c r="B12" s="156" t="s">
        <v>310</v>
      </c>
      <c r="C12" s="157" t="s">
        <v>311</v>
      </c>
      <c r="D12" s="157" t="s">
        <v>312</v>
      </c>
      <c r="E12" s="151" t="s">
        <v>338</v>
      </c>
      <c r="F12" s="157" t="s">
        <v>321</v>
      </c>
      <c r="G12" s="151" t="s">
        <v>339</v>
      </c>
      <c r="H12" s="157" t="s">
        <v>340</v>
      </c>
      <c r="I12" s="157" t="s">
        <v>317</v>
      </c>
      <c r="J12" s="151" t="s">
        <v>341</v>
      </c>
    </row>
    <row r="13" ht="24" customHeight="1" spans="1:10">
      <c r="A13" s="155"/>
      <c r="B13" s="158"/>
      <c r="C13" s="157" t="s">
        <v>311</v>
      </c>
      <c r="D13" s="157" t="s">
        <v>312</v>
      </c>
      <c r="E13" s="151" t="s">
        <v>342</v>
      </c>
      <c r="F13" s="157" t="s">
        <v>314</v>
      </c>
      <c r="G13" s="151" t="s">
        <v>343</v>
      </c>
      <c r="H13" s="157" t="s">
        <v>340</v>
      </c>
      <c r="I13" s="157" t="s">
        <v>317</v>
      </c>
      <c r="J13" s="151" t="s">
        <v>344</v>
      </c>
    </row>
    <row r="14" ht="24" customHeight="1" spans="1:10">
      <c r="A14" s="155"/>
      <c r="B14" s="158"/>
      <c r="C14" s="157" t="s">
        <v>311</v>
      </c>
      <c r="D14" s="157" t="s">
        <v>319</v>
      </c>
      <c r="E14" s="151" t="s">
        <v>345</v>
      </c>
      <c r="F14" s="157" t="s">
        <v>321</v>
      </c>
      <c r="G14" s="151" t="s">
        <v>336</v>
      </c>
      <c r="H14" s="157" t="s">
        <v>323</v>
      </c>
      <c r="I14" s="157" t="s">
        <v>317</v>
      </c>
      <c r="J14" s="151" t="s">
        <v>346</v>
      </c>
    </row>
    <row r="15" ht="24" customHeight="1" spans="1:10">
      <c r="A15" s="155"/>
      <c r="B15" s="158"/>
      <c r="C15" s="157" t="s">
        <v>325</v>
      </c>
      <c r="D15" s="157" t="s">
        <v>329</v>
      </c>
      <c r="E15" s="151" t="s">
        <v>347</v>
      </c>
      <c r="F15" s="157" t="s">
        <v>321</v>
      </c>
      <c r="G15" s="151" t="s">
        <v>160</v>
      </c>
      <c r="H15" s="157" t="s">
        <v>323</v>
      </c>
      <c r="I15" s="157" t="s">
        <v>317</v>
      </c>
      <c r="J15" s="151" t="s">
        <v>348</v>
      </c>
    </row>
    <row r="16" ht="24" customHeight="1" spans="1:10">
      <c r="A16" s="155"/>
      <c r="B16" s="159"/>
      <c r="C16" s="157" t="s">
        <v>333</v>
      </c>
      <c r="D16" s="157" t="s">
        <v>334</v>
      </c>
      <c r="E16" s="151" t="s">
        <v>349</v>
      </c>
      <c r="F16" s="157" t="s">
        <v>321</v>
      </c>
      <c r="G16" s="151" t="s">
        <v>350</v>
      </c>
      <c r="H16" s="157" t="s">
        <v>323</v>
      </c>
      <c r="I16" s="157" t="s">
        <v>317</v>
      </c>
      <c r="J16" s="151" t="s">
        <v>351</v>
      </c>
    </row>
  </sheetData>
  <mergeCells count="6">
    <mergeCell ref="A2:J2"/>
    <mergeCell ref="A3:H3"/>
    <mergeCell ref="A7:A11"/>
    <mergeCell ref="A12:A16"/>
    <mergeCell ref="B7:B11"/>
    <mergeCell ref="B12:B16"/>
  </mergeCells>
  <pageMargins left="0.751388888888889" right="0.751388888888889" top="1" bottom="1" header="0.5" footer="0.5"/>
  <pageSetup paperSize="9" scale="67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县对下转移支付预算表09-1</vt:lpstr>
      <vt:lpstr>县对下转移支付绩效目标表09-2</vt:lpstr>
      <vt:lpstr>新增资产配置表10</vt:lpstr>
      <vt:lpstr>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贾云峰</cp:lastModifiedBy>
  <dcterms:created xsi:type="dcterms:W3CDTF">2025-01-23T10:50:00Z</dcterms:created>
  <dcterms:modified xsi:type="dcterms:W3CDTF">2025-03-19T06:49:55Z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947B1D663EAD40F5A4BA484810B40C57_13</vt:lpwstr>
  </property>
  <property fmtid="{D5CDD505-2E9C-101B-9397-08002B2CF9AE}" pid="3" name="KSOProductBuildVer">
    <vt:lpwstr>2052-12.1.0.17145</vt:lpwstr>
  </property>
</Properties>
</file>