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<sst xmlns="http://schemas.openxmlformats.org/spreadsheetml/2006/main" count="1099" uniqueCount="447">
  <si>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</si>
  <si>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</si>
  <si>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</si>
  <si>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</si>
  <si>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</si>
  <si>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</si>
  <si>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</si>
  <si>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</si>
  <si>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</si>
  <si>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</si>
  <si>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</si>
  <si>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</si>
  <si>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</si>
  <si>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</si>
  <si>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</si>
  <si>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</si>
  <si>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</si>
  <si>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</si>
  <si>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</si>
  <si>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</si>
  <si>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</si>
  <si>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</si>
  <si>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</si>
  <si>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</si>
  <si>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</si>
  <si>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</si>
  <si>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</si>
  <si>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</si>
  <si>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</si>
  <si>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</si>
  <si>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</si>
  <si>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</si>
  <si>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</si>
  <si>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</si>
  <si>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</si>
  <si>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</si>
  <si>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</si>
  <si>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</si>
  <si>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</si>
  <si>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</si>
  <si>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</si>
  <si>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</si>
  <si>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</si>
  <si>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</si>
  <si>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</si>
  <si>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</si>
  <si>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</si>
  <si>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</si>
  <si>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</si>
  <si>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</si>
  <si>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</si>
  <si>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</si>
  <si>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</si>
  <si>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</si>
  <si>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</si>
  <si>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</si>
  <si>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</si>
  <si>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</si>
  <si>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</si>
  <si>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</si>
  <si>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</si>
  <si>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</si>
  <si>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</si>
  <si>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</si>
  <si>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</si>
  <si>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</si>
  <si>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</si>
  <si>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</si>
  <si>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</si>
  <si>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</si>
  <si>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105014</t>
  </si>
  <si>
    <t>永德县崇岗中学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</si>
  <si>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</si>
  <si>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</si>
  <si>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</si>
  <si>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</si>
  <si>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</si>
  <si>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</si>
  <si>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</si>
  <si>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</si>
  <si>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</si>
  <si>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</si>
  <si>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</si>
  <si>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</si>
  <si>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</si>
  <si>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</si>
  <si>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</si>
  <si>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</si>
  <si>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</si>
  <si>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</si>
  <si>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</si>
  <si>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</si>
  <si>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</si>
  <si>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</si>
  <si>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</si>
  <si>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</si>
  <si>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</si>
  <si>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</si>
  <si>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</si>
  <si>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</si>
  <si>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</si>
  <si>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</si>
  <si>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</si>
  <si>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</si>
  <si>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</si>
  <si>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</si>
  <si>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</si>
  <si>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</si>
  <si>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</si>
  <si>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</si>
  <si>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</si>
  <si>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</si>
  <si>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</si>
  <si>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</si>
  <si>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</si>
  <si>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</si>
  <si>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</si>
  <si>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</si>
  <si>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</si>
  <si>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</si>
  <si>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</si>
  <si>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</si>
  <si>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</si>
  <si>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</si>
  <si>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</si>
  <si>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</si>
  <si>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</si>
  <si>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</si>
  <si>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</si>
  <si>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</si>
  <si>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</si>
  <si>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</si>
  <si>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</si>
  <si>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</si>
  <si>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</si>
  <si>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</si>
  <si>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</si>
  <si>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</si>
  <si>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</si>
  <si>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</si>
  <si>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</si>
  <si>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</si>
  <si>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</si>
  <si>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</si>
  <si>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</si>
  <si>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</si>
  <si>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</si>
  <si>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</si>
  <si>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</si>
  <si>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</si>
  <si>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</si>
  <si>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</si>
  <si>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</si>
  <si>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</si>
  <si>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</si>
  <si>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</si>
  <si>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</si>
  <si>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</si>
  <si>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</si>
  <si>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</si>
  <si>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</si>
  <si>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</si>
  <si>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</si>
  <si>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</si>
  <si>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</si>
  <si>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</si>
  <si>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</si>
  <si>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</si>
  <si>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</si>
  <si>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</si>
  <si>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</si>
  <si>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</si>
  <si>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</si>
  <si>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</si>
  <si>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</si>
  <si>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</si>
  <si>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</si>
  <si>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</si>
  <si>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</si>
  <si>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</si>
  <si>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</si>
  <si>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</si>
  <si>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</si>
  <si>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</si>
  <si>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</si>
  <si>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</si>
  <si>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</si>
  <si>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r>
      <rPr>
        <sz val="16"/>
        <color rgb="FF000000"/>
        <rFont val="仿宋_GB2312"/>
        <charset val="134"/>
      </rPr>
      <t>我部门无</t>
    </r>
    <r>
      <rPr>
        <sz val="16"/>
        <color rgb="FF000000"/>
        <rFont val="Times New Roman"/>
        <charset val="134"/>
      </rPr>
      <t xml:space="preserve"> </t>
    </r>
    <r>
      <rPr>
        <sz val="16"/>
        <color rgb="FF000000"/>
        <rFont val="仿宋_GB2312"/>
        <charset val="134"/>
      </rPr>
      <t>“三公”经费支出预算，本表无数据，故公开附表中“</t>
    </r>
    <r>
      <rPr>
        <sz val="16"/>
        <color rgb="FF000000"/>
        <rFont val="Times New Roman"/>
        <charset val="134"/>
      </rPr>
      <t>2025</t>
    </r>
    <r>
      <rPr>
        <sz val="16"/>
        <color rgb="FF000000"/>
        <rFont val="仿宋_GB2312"/>
        <charset val="134"/>
      </rPr>
      <t>年‘三公’经费支出预算表”为空表。</t>
    </r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</si>
  <si>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</si>
  <si>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</si>
  <si>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</si>
  <si>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</si>
  <si>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</si>
  <si>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</si>
  <si>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</si>
  <si>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</si>
  <si>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</si>
  <si>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</si>
  <si>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</si>
  <si>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</si>
  <si>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</si>
  <si>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</si>
  <si>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</si>
  <si>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</si>
  <si>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</si>
  <si>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</si>
  <si>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530923210000000019339</t>
  </si>
  <si>
    <t>事业单位工资支出</t>
  </si>
  <si>
    <t>30101</t>
  </si>
  <si>
    <t>基本工资</t>
  </si>
  <si>
    <t>30102</t>
  </si>
  <si>
    <t>津贴补贴</t>
  </si>
  <si>
    <t>530923231100001415599</t>
  </si>
  <si>
    <t>集中连片乡村教师生活补助</t>
  </si>
  <si>
    <t>530923231100001415600</t>
  </si>
  <si>
    <t>事业人员参照公务员规范后绩效奖</t>
  </si>
  <si>
    <t>30107</t>
  </si>
  <si>
    <t>绩效工资</t>
  </si>
  <si>
    <t>530923210000000019340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</si>
  <si>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</si>
  <si>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</si>
  <si>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</si>
  <si>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</si>
  <si>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</si>
  <si>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</si>
  <si>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</si>
  <si>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</si>
  <si>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</si>
  <si>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530923210000000019341</t>
  </si>
  <si>
    <t>30113</t>
  </si>
  <si>
    <t>530923251100003778308</t>
  </si>
  <si>
    <t>编外人员工资支出</t>
  </si>
  <si>
    <t>30199</t>
  </si>
  <si>
    <t>其他工资福利支出</t>
  </si>
  <si>
    <t>530923221100000518573</t>
  </si>
  <si>
    <t>工会经费</t>
  </si>
  <si>
    <t>30228</t>
  </si>
  <si>
    <t>530923210000000019345</t>
  </si>
  <si>
    <t>离退休公用经费</t>
  </si>
  <si>
    <t>30299</t>
  </si>
  <si>
    <t>其他商品和服务支出</t>
  </si>
  <si>
    <t>530923210000000019750</t>
  </si>
  <si>
    <t>退休费</t>
  </si>
  <si>
    <t>30302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</si>
  <si>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</si>
  <si>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</si>
  <si>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</si>
  <si>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</si>
  <si>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</si>
  <si>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</si>
  <si>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</si>
  <si>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2025年（县级配套部分）中小学义务教育公用经费</t>
  </si>
  <si>
    <t>事业发展类</t>
  </si>
  <si>
    <t>530923251100003769160</t>
  </si>
  <si>
    <t>30201</t>
  </si>
  <si>
    <t>办公费</t>
  </si>
  <si>
    <t>2025年个税手续费专项资金</t>
  </si>
  <si>
    <t>530923251100003772825</t>
  </si>
  <si>
    <t>30206</t>
  </si>
  <si>
    <t>电费</t>
  </si>
  <si>
    <t>2025年家庭经济困难学生生活补助县级资金</t>
  </si>
  <si>
    <t>民生类</t>
  </si>
  <si>
    <t>530923251100003957712</t>
  </si>
  <si>
    <t>30308</t>
  </si>
  <si>
    <t>助学金</t>
  </si>
  <si>
    <t>2025年教辅资料专项资金</t>
  </si>
  <si>
    <t>530923251100003772277</t>
  </si>
  <si>
    <t>2025年课后延时服务资金</t>
  </si>
  <si>
    <t>530923251100003771766</t>
  </si>
  <si>
    <t>30305</t>
  </si>
  <si>
    <t>生活补助</t>
  </si>
  <si>
    <t>2025年食堂伙食费专项资金</t>
  </si>
  <si>
    <t>530923251100003772109</t>
  </si>
  <si>
    <t>2025年学校校服专项资金</t>
  </si>
  <si>
    <t>530923251100003772439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</si>
  <si>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</si>
  <si>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</si>
  <si>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</si>
  <si>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</si>
  <si>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</si>
  <si>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</si>
  <si>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</si>
  <si>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</si>
  <si>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</si>
  <si>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</si>
  <si>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</si>
  <si>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通过上缴个人所得税费，国家税务局返还手续费，使办理税务工作及教育教学工作更顺利。</t>
  </si>
  <si>
    <t>产出指标</t>
  </si>
  <si>
    <t>数量指标</t>
  </si>
  <si>
    <t>涉及需办理税务业务教师</t>
  </si>
  <si>
    <t>=</t>
  </si>
  <si>
    <t>33</t>
  </si>
  <si>
    <t>人</t>
  </si>
  <si>
    <t>定量指标</t>
  </si>
  <si>
    <t>反映涉及需办理税务业务教师的数量</t>
  </si>
  <si>
    <t>质量指标</t>
  </si>
  <si>
    <t>获补学校准确率</t>
  </si>
  <si>
    <t>100</t>
  </si>
  <si>
    <t>%</t>
  </si>
  <si>
    <t>反映获补助对象认定的准确性情况。</t>
  </si>
  <si>
    <t>时效指标</t>
  </si>
  <si>
    <t>资金到位率</t>
  </si>
  <si>
    <t>反映资金的到位情况。</t>
  </si>
  <si>
    <t>成本指标</t>
  </si>
  <si>
    <t>经济成本指标</t>
  </si>
  <si>
    <t>3000</t>
  </si>
  <si>
    <t>元</t>
  </si>
  <si>
    <t>反映国税局返回个人所得税手续费资金情况</t>
  </si>
  <si>
    <t>效益指标</t>
  </si>
  <si>
    <t>社会效益</t>
  </si>
  <si>
    <t>个税手续费政策知晓率</t>
  </si>
  <si>
    <t>&gt;=</t>
  </si>
  <si>
    <t>95</t>
  </si>
  <si>
    <t>反映补助政策的宣传效果情况。</t>
  </si>
  <si>
    <t>满意度指标</t>
  </si>
  <si>
    <t>服务对象满意度</t>
  </si>
  <si>
    <t>教师满意度</t>
  </si>
  <si>
    <t>反映受益教师的满意情况</t>
  </si>
  <si>
    <t>根据云教函〔2023〕161号文件要求，通过学校完善规范化管理，加强校服管理，充分发挥校服育人和审美功能，达到校园文化提升功能。</t>
  </si>
  <si>
    <t>校服受益学校数</t>
  </si>
  <si>
    <t>635</t>
  </si>
  <si>
    <t>反映自愿购买校服学生数量</t>
  </si>
  <si>
    <t>校服质量合格率</t>
  </si>
  <si>
    <t>反映校服的质量情况</t>
  </si>
  <si>
    <t>校服自愿购买发放及时率</t>
  </si>
  <si>
    <t>反映实施学校及时发放校服的情况。</t>
  </si>
  <si>
    <t>170</t>
  </si>
  <si>
    <t>反映学生自愿购买一套校服成本情况。</t>
  </si>
  <si>
    <t>学校对校服政策知晓率</t>
  </si>
  <si>
    <t>反映学校对校服政策的知晓情况</t>
  </si>
  <si>
    <t>学生和家长满意度</t>
  </si>
  <si>
    <t>反映学生和家长的满意程度</t>
  </si>
  <si>
    <t>在课后延时服务健全管理体系、课程体系保障下，学校课后延时服务开展率达到 100%，学生参与率达90%以上。学校课后延时服务课程方案应与学习课程方案相匹配、与学生需求相一致，师生满意度不低于 95%。</t>
  </si>
  <si>
    <t>参与课后延时服务教师数量</t>
  </si>
  <si>
    <t>36</t>
  </si>
  <si>
    <t>反映参与课后延时服务教师数</t>
  </si>
  <si>
    <t>课后延时服务课程内容达标率</t>
  </si>
  <si>
    <t>反映课后延时服务课程方案应与学习课程方案相匹配、与学生需求相一致</t>
  </si>
  <si>
    <t>课后延时服务开展及时率</t>
  </si>
  <si>
    <t>反映课后延时服务开展及时程度</t>
  </si>
  <si>
    <t>300</t>
  </si>
  <si>
    <t>元/生.学期</t>
  </si>
  <si>
    <t>反映课后延时服务标准</t>
  </si>
  <si>
    <t>经济效益</t>
  </si>
  <si>
    <t>学生需求满足率</t>
  </si>
  <si>
    <t>反映参与课后延时服务对学生需求满足程度</t>
  </si>
  <si>
    <t>学生家长满意度</t>
  </si>
  <si>
    <t>反映参与课后延时服务学生家长满意度</t>
  </si>
  <si>
    <t>通过合理配置公用经费，提升学校运转水平、确保学校各项工作顺利开展。加强教师培训和教育资源建设，提升学校整体实力，使学生能够获得更好地教育。</t>
  </si>
  <si>
    <t>初中在校生人数</t>
  </si>
  <si>
    <t>643</t>
  </si>
  <si>
    <t>反映城乡义务教育阶段公用经费补助享受人数.</t>
  </si>
  <si>
    <t>补助范围占在校学生比例</t>
  </si>
  <si>
    <t>反映在校学生人数的补助范围</t>
  </si>
  <si>
    <t>反映资金到位及时情况</t>
  </si>
  <si>
    <t>25.38</t>
  </si>
  <si>
    <t>元/生.年</t>
  </si>
  <si>
    <t>反映初中生均标准</t>
  </si>
  <si>
    <t>补助对象政策的知晓度</t>
  </si>
  <si>
    <t>反映补助对象政策的知晓度</t>
  </si>
  <si>
    <t>服务对象满意度指标</t>
  </si>
  <si>
    <t>反映享受初中教育学生生均公用经费满意度</t>
  </si>
  <si>
    <t>通过食堂伙食费纳入预算管理，保障学生营养膳食，提高学生身体素质，保障资金安全，提高资金使用效益。</t>
  </si>
  <si>
    <t>代收伙食费人数</t>
  </si>
  <si>
    <t>反映在校学生就餐人数</t>
  </si>
  <si>
    <t>伙食费收取覆盖率</t>
  </si>
  <si>
    <t>收取覆盖率=实际食堂就餐人数（企业数）/申请食堂就餐人数（企业数）*100%</t>
  </si>
  <si>
    <t>食堂伙食费兑付率</t>
  </si>
  <si>
    <t>反映食堂兑付供货商资金的情况。</t>
  </si>
  <si>
    <t>1200</t>
  </si>
  <si>
    <t>反映食堂就餐人员预收伙食费情况。</t>
  </si>
  <si>
    <t>学生及家长对预收伙食费事项的知晓率</t>
  </si>
  <si>
    <t>反映学生及家长对预收伙食费事项的知晓度</t>
  </si>
  <si>
    <t>学生及家长对学校提供食品质量的满意度</t>
  </si>
  <si>
    <t>反映学生及家长对学校提供食品质量的满意程度</t>
  </si>
  <si>
    <t>通过实施义务教育困难家庭学生生活补助项目，从而使家庭经济困难学生不因贫困而辍学。2025年义务教育家庭经济困难学生生活补助县级资金64698.75元。</t>
  </si>
  <si>
    <t>家庭经济困难学生生活补助享受人数</t>
  </si>
  <si>
    <t>反映家庭经济困难学生生活补助享受人数。</t>
  </si>
  <si>
    <t>获补对象准确率</t>
  </si>
  <si>
    <t>反映货补对象的准确程度</t>
  </si>
  <si>
    <t>补助资金发放及时率</t>
  </si>
  <si>
    <t>发放补助资金的发放及时情况</t>
  </si>
  <si>
    <t>64698.75</t>
  </si>
  <si>
    <t>反映本项目所需资金</t>
  </si>
  <si>
    <t>家庭经济困难学生生活补助政策知晓率</t>
  </si>
  <si>
    <t>反映获补对象对政策的知晓程度</t>
  </si>
  <si>
    <t>受益对象满意度</t>
  </si>
  <si>
    <t>98</t>
  </si>
  <si>
    <t>反映受补助学生的满意度</t>
  </si>
  <si>
    <t>通过集中采购教辅资料，规范教辅资料管理和使用，优化教师教学方式，不断提升学校教学质量。</t>
  </si>
  <si>
    <t>自愿购买教辅资料人数</t>
  </si>
  <si>
    <t>反映自愿购买教辅资料的数量情况</t>
  </si>
  <si>
    <t>学生自愿购买教辅资料准确率</t>
  </si>
  <si>
    <t>反映购买对象认定的准确性情况</t>
  </si>
  <si>
    <t>自愿购买教辅资料学期完成率</t>
  </si>
  <si>
    <t>反映每学期学生购买教发资料完成的情况。</t>
  </si>
  <si>
    <t>200</t>
  </si>
  <si>
    <t>反映学生购买教辅资料成本情况</t>
  </si>
  <si>
    <t>学生及家长对政策的知晓率</t>
  </si>
  <si>
    <t>反映学学生及家长对学生自愿购买教辅资料相关政策的知晓程度</t>
  </si>
  <si>
    <t>学生及家长的满意度</t>
  </si>
  <si>
    <t>反映学生及家长对使用教辅资料的满意程度</t>
  </si>
  <si>
    <t>预算06表</t>
  </si>
  <si>
    <t>政府性基金预算支出预算表</t>
  </si>
  <si>
    <t>单位名称：全部</t>
  </si>
  <si>
    <t>本年政府性基金预算支出</t>
  </si>
  <si>
    <t>我部门无部门政府性基金预算支出预算，本表无数据，故公开附表中“2025年部门政府性基金预算支出预算表”为空表。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</si>
  <si>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</si>
  <si>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</si>
  <si>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</si>
  <si>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</si>
  <si>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</si>
  <si>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</si>
  <si>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</si>
  <si>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</si>
  <si>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</si>
  <si>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</si>
  <si>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我部门无部门政府采购预算，本表无数据，故公开附表中“2025年部门政府采购预算表”为空表。</t>
  </si>
  <si>
    <t>预算08表</t>
  </si>
  <si>
    <t>政府购买服务项目</t>
  </si>
  <si>
    <t>政府购买服务目录</t>
  </si>
  <si>
    <t>政府性基金</t>
  </si>
  <si>
    <t>我部门无部门政府购买服务预算，本表无数据，故公开附表中“2025年部门政府购买服务预算表”为空表。</t>
  </si>
  <si>
    <t>预算09-1表</t>
  </si>
  <si>
    <t>单位名称（项目）</t>
  </si>
  <si>
    <t>地区</t>
  </si>
  <si>
    <t>-</t>
  </si>
  <si>
    <t>我部门无县对下转移支付预算，本表无数据，故公开附表中“2025年县对下转移支付预算表”为空表。</t>
  </si>
  <si>
    <t>预算09-2表</t>
  </si>
  <si>
    <t>我部门无县对下转移支付预算，本表无数据，故公开附表中“2025年县对下转移支付绩效目标表”为空表。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</si>
  <si>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</si>
  <si>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</si>
  <si>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</si>
  <si>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</si>
  <si>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</si>
  <si>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</si>
  <si>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</si>
  <si>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</si>
  <si>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我部门无新增资产配置预算，本表无数据，故公开附表中“2025年新增资产配置表”为空表。</t>
  </si>
  <si>
    <t>预算11表</t>
  </si>
  <si>
    <t>上级补助</t>
  </si>
  <si>
    <t>我部门无转移支付补助项目支出预算，本表无数据，故公开附表中“2025年转移支付补助项目支出预算表”为空表。</t>
  </si>
  <si>
    <t>预算12表</t>
  </si>
  <si>
    <t>项目级次</t>
  </si>
  <si>
    <t>312 民生类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</si>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</sst>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2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rgb="FF000000"/>
      <name val="Microsoft YaHei UI"/>
      <charset val="134"/>
    </font>
    <font>
      <sz val="16"/>
      <color rgb="FF000000"/>
      <name val="仿宋_GB2312"/>
      <charset val="134"/>
    </font>
    <font>
      <sz val="11.25"/>
      <color rgb="FF000000"/>
      <name val="宋体"/>
      <charset val="134"/>
    </font>
    <font>
      <b/>
      <sz val="23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8" applyNumberFormat="0" applyAlignment="0" applyProtection="0">
      <alignment vertical="center"/>
    </xf>
    <xf numFmtId="0" fontId="41" fillId="5" borderId="19" applyNumberFormat="0" applyAlignment="0" applyProtection="0">
      <alignment vertical="center"/>
    </xf>
    <xf numFmtId="0" fontId="42" fillId="5" borderId="18" applyNumberFormat="0" applyAlignment="0" applyProtection="0">
      <alignment vertical="center"/>
    </xf>
    <xf numFmtId="0" fontId="43" fillId="6" borderId="20" applyNumberFormat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20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6" fontId="7" fillId="0" borderId="7" xfId="51" applyProtection="1">
      <alignment horizontal="right" vertical="center"/>
      <protection locked="0"/>
    </xf>
    <xf numFmtId="49" fontId="7" fillId="0" borderId="7" xfId="50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/>
    </xf>
    <xf numFmtId="0" fontId="9" fillId="0" borderId="0" xfId="0" applyFont="1" applyFill="1" applyAlignment="1">
      <alignment horizontal="left" vertical="top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/>
      <protection locked="0"/>
    </xf>
    <xf numFmtId="0" fontId="10" fillId="0" borderId="8" xfId="0" applyFont="1" applyFill="1" applyBorder="1" applyAlignment="1">
      <alignment horizontal="left" vertical="top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9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</xf>
    <xf numFmtId="0" fontId="14" fillId="0" borderId="7" xfId="0" applyFont="1" applyBorder="1" applyAlignment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12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/>
      <protection locked="0"/>
    </xf>
    <xf numFmtId="0" fontId="4" fillId="0" borderId="0" xfId="0" applyFont="1" applyAlignment="1">
      <alignment horizontal="right" wrapText="1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center" vertical="center"/>
      <protection locked="0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right" vertical="center"/>
    </xf>
    <xf numFmtId="0" fontId="14" fillId="0" borderId="11" xfId="0" applyFont="1" applyBorder="1" applyAlignment="1">
      <alignment horizontal="center" vertical="center" wrapText="1"/>
      <protection locked="0"/>
    </xf>
    <xf numFmtId="0" fontId="14" fillId="0" borderId="13" xfId="0" applyFont="1" applyBorder="1" applyAlignment="1">
      <alignment horizontal="center" vertical="center"/>
      <protection locked="0"/>
    </xf>
    <xf numFmtId="0" fontId="14" fillId="0" borderId="13" xfId="0" applyFont="1" applyBorder="1" applyAlignment="1">
      <alignment horizontal="center" vertical="center" wrapText="1"/>
      <protection locked="0"/>
    </xf>
    <xf numFmtId="0" fontId="9" fillId="0" borderId="0" xfId="0" applyFont="1" applyFill="1" applyAlignment="1">
      <alignment vertical="top"/>
      <protection locked="0"/>
    </xf>
    <xf numFmtId="0" fontId="15" fillId="0" borderId="0" xfId="0" applyFont="1" applyAlignment="1">
      <alignment horizontal="right"/>
      <protection locked="0"/>
    </xf>
    <xf numFmtId="49" fontId="15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  <protection locked="0"/>
    </xf>
    <xf numFmtId="0" fontId="16" fillId="0" borderId="0" xfId="0" applyFont="1" applyAlignment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10" xfId="0" applyNumberFormat="1" applyFont="1" applyBorder="1" applyAlignment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2" xfId="0" applyNumberFormat="1" applyFont="1" applyBorder="1" applyAlignment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/>
      <protection locked="0"/>
    </xf>
    <xf numFmtId="0" fontId="11" fillId="0" borderId="6" xfId="0" applyFont="1" applyBorder="1" applyAlignment="1">
      <alignment horizontal="center" vertical="center"/>
      <protection locked="0"/>
    </xf>
    <xf numFmtId="49" fontId="11" fillId="0" borderId="12" xfId="0" applyNumberFormat="1" applyFont="1" applyBorder="1" applyAlignment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0" fontId="10" fillId="0" borderId="8" xfId="0" applyFont="1" applyFill="1" applyBorder="1" applyAlignment="1">
      <alignment horizontal="center" vertical="top"/>
      <protection locked="0"/>
    </xf>
    <xf numFmtId="3" fontId="11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2"/>
    </xf>
    <xf numFmtId="0" fontId="4" fillId="0" borderId="7" xfId="0" applyFont="1" applyBorder="1" applyAlignment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7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 wrapText="1"/>
    </xf>
    <xf numFmtId="0" fontId="17" fillId="0" borderId="0" xfId="0" applyFont="1" applyAlignment="1" applyProtection="1">
      <alignment wrapText="1"/>
    </xf>
    <xf numFmtId="0" fontId="18" fillId="0" borderId="0" xfId="0" applyAlignment="1" applyProtection="1">
      <alignment horizontal="right" vertical="center" wrapText="1"/>
    </xf>
    <xf numFmtId="0" fontId="19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11" fillId="0" borderId="7" xfId="0" applyFont="1" applyBorder="1" applyAlignment="1">
      <alignment horizontal="center" vertical="center"/>
      <protection locked="0"/>
    </xf>
    <xf numFmtId="0" fontId="20" fillId="0" borderId="7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176" fontId="18" fillId="0" borderId="7" xfId="51" applyFont="1">
      <alignment horizontal="right" vertical="center"/>
    </xf>
    <xf numFmtId="176" fontId="18" fillId="0" borderId="7" xfId="51" applyFont="1" applyAlignment="1">
      <alignment horizontal="center" vertical="center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49" fontId="11" fillId="0" borderId="7" xfId="0" applyNumberFormat="1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49" fontId="11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3" fillId="0" borderId="7" xfId="0" applyFont="1" applyBorder="1" applyAlignment="1" applyProtection="1">
      <alignment horizontal="center" vertical="center"/>
    </xf>
    <xf numFmtId="0" fontId="23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176" fontId="24" fillId="0" borderId="7" xfId="51" applyFont="1" applyProtection="1">
      <alignment horizontal="right" vertical="center"/>
      <protection locked="0"/>
    </xf>
    <xf numFmtId="0" fontId="25" fillId="0" borderId="0" xfId="0" applyFont="1" applyProtection="1">
      <alignment vertical="top"/>
    </xf>
    <xf numFmtId="0" fontId="26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2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3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8"/>
  <sheetViews>
    <sheetView showZeros="0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4" t="s">
        <v>0</v>
      </c>
    </row>
    <row r="2" ht="36" customHeight="1" spans="1:4">
      <c r="A2" s="4" t="str">
        <f>"2025"&amp;"年部门财务收支预算总表"</f>
        <v>2025年部门财务收支预算总表</v>
      </c>
      <c r="B2" s="210"/>
      <c r="C2" s="210"/>
      <c r="D2" s="210"/>
    </row>
    <row r="3" ht="18.75" customHeight="1" spans="1:4">
      <c r="A3" s="36" t="str">
        <f>"单位名称："&amp;"永德县崇岗中学"</f>
        <v>单位名称：永德县崇岗中学</v>
      </c>
      <c r="B3" s="211"/>
      <c r="C3" s="211"/>
      <c r="D3" s="34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7" t="s">
        <v>4</v>
      </c>
      <c r="B5" s="27" t="str">
        <f t="shared" ref="B5:D5" si="0">"2025"&amp;"年预算数"</f>
        <v>2025年预算数</v>
      </c>
      <c r="C5" s="27" t="s">
        <v>5</v>
      </c>
      <c r="D5" s="27" t="str">
        <f t="shared" si="0"/>
        <v>2025年预算数</v>
      </c>
    </row>
    <row r="6" ht="18.75" customHeight="1" spans="1:4">
      <c r="A6" s="29"/>
      <c r="B6" s="29"/>
      <c r="C6" s="29"/>
      <c r="D6" s="29"/>
    </row>
    <row r="7" ht="18.75" customHeight="1" spans="1:4">
      <c r="A7" s="175" t="s">
        <v>6</v>
      </c>
      <c r="B7" s="23">
        <v>5889592.71</v>
      </c>
      <c r="C7" s="175" t="s">
        <v>7</v>
      </c>
      <c r="D7" s="23"/>
    </row>
    <row r="8" ht="18.75" customHeight="1" spans="1:4">
      <c r="A8" s="175" t="s">
        <v>8</v>
      </c>
      <c r="B8" s="23"/>
      <c r="C8" s="175" t="s">
        <v>9</v>
      </c>
      <c r="D8" s="23"/>
    </row>
    <row r="9" ht="18.75" customHeight="1" spans="1:4">
      <c r="A9" s="175" t="s">
        <v>10</v>
      </c>
      <c r="B9" s="23"/>
      <c r="C9" s="175" t="s">
        <v>11</v>
      </c>
      <c r="D9" s="23"/>
    </row>
    <row r="10" ht="18.75" customHeight="1" spans="1:4">
      <c r="A10" s="175" t="s">
        <v>12</v>
      </c>
      <c r="B10" s="23"/>
      <c r="C10" s="175" t="s">
        <v>13</v>
      </c>
      <c r="D10" s="23"/>
    </row>
    <row r="11" ht="18.75" customHeight="1" spans="1:4">
      <c r="A11" s="21" t="s">
        <v>14</v>
      </c>
      <c r="B11" s="23">
        <v>3031950</v>
      </c>
      <c r="C11" s="212" t="s">
        <v>15</v>
      </c>
      <c r="D11" s="23">
        <v>7679424.04</v>
      </c>
    </row>
    <row r="12" ht="18.75" customHeight="1" spans="1:4">
      <c r="A12" s="213" t="s">
        <v>16</v>
      </c>
      <c r="B12" s="23"/>
      <c r="C12" s="214" t="s">
        <v>17</v>
      </c>
      <c r="D12" s="23"/>
    </row>
    <row r="13" ht="18.75" customHeight="1" spans="1:4">
      <c r="A13" s="213" t="s">
        <v>18</v>
      </c>
      <c r="B13" s="23"/>
      <c r="C13" s="214" t="s">
        <v>19</v>
      </c>
      <c r="D13" s="23"/>
    </row>
    <row r="14" ht="18.75" customHeight="1" spans="1:4">
      <c r="A14" s="213" t="s">
        <v>20</v>
      </c>
      <c r="B14" s="23"/>
      <c r="C14" s="214" t="s">
        <v>21</v>
      </c>
      <c r="D14" s="23">
        <v>609243.96</v>
      </c>
    </row>
    <row r="15" ht="18.75" customHeight="1" spans="1:4">
      <c r="A15" s="213" t="s">
        <v>22</v>
      </c>
      <c r="B15" s="23"/>
      <c r="C15" s="214" t="s">
        <v>23</v>
      </c>
      <c r="D15" s="23">
        <v>246509.09</v>
      </c>
    </row>
    <row r="16" ht="18.75" customHeight="1" spans="1:4">
      <c r="A16" s="213" t="s">
        <v>24</v>
      </c>
      <c r="B16" s="23">
        <v>3031950</v>
      </c>
      <c r="C16" s="213" t="s">
        <v>25</v>
      </c>
      <c r="D16" s="23"/>
    </row>
    <row r="17" ht="18.75" customHeight="1" spans="1:4">
      <c r="A17" s="213" t="s">
        <v>26</v>
      </c>
      <c r="B17" s="23"/>
      <c r="C17" s="213" t="s">
        <v>27</v>
      </c>
      <c r="D17" s="23"/>
    </row>
    <row r="18" ht="18.75" customHeight="1" spans="1:4">
      <c r="A18" s="215" t="s">
        <v>26</v>
      </c>
      <c r="B18" s="23"/>
      <c r="C18" s="214" t="s">
        <v>28</v>
      </c>
      <c r="D18" s="23"/>
    </row>
    <row r="19" ht="18.75" customHeight="1" spans="1:4">
      <c r="A19" s="215" t="s">
        <v>26</v>
      </c>
      <c r="B19" s="23"/>
      <c r="C19" s="214" t="s">
        <v>29</v>
      </c>
      <c r="D19" s="23"/>
    </row>
    <row r="20" ht="18.75" customHeight="1" spans="1:4">
      <c r="A20" s="215" t="s">
        <v>26</v>
      </c>
      <c r="B20" s="23"/>
      <c r="C20" s="214" t="s">
        <v>30</v>
      </c>
      <c r="D20" s="23"/>
    </row>
    <row r="21" ht="18.75" customHeight="1" spans="1:4">
      <c r="A21" s="215" t="s">
        <v>26</v>
      </c>
      <c r="B21" s="23"/>
      <c r="C21" s="214" t="s">
        <v>31</v>
      </c>
      <c r="D21" s="23"/>
    </row>
    <row r="22" ht="18.75" customHeight="1" spans="1:4">
      <c r="A22" s="215" t="s">
        <v>26</v>
      </c>
      <c r="B22" s="23"/>
      <c r="C22" s="214" t="s">
        <v>32</v>
      </c>
      <c r="D22" s="23"/>
    </row>
    <row r="23" ht="18.75" customHeight="1" spans="1:4">
      <c r="A23" s="215" t="s">
        <v>26</v>
      </c>
      <c r="B23" s="23"/>
      <c r="C23" s="214" t="s">
        <v>33</v>
      </c>
      <c r="D23" s="23"/>
    </row>
    <row r="24" ht="18.75" customHeight="1" spans="1:4">
      <c r="A24" s="215" t="s">
        <v>26</v>
      </c>
      <c r="B24" s="23"/>
      <c r="C24" s="214" t="s">
        <v>34</v>
      </c>
      <c r="D24" s="23"/>
    </row>
    <row r="25" ht="18.75" customHeight="1" spans="1:4">
      <c r="A25" s="215" t="s">
        <v>26</v>
      </c>
      <c r="B25" s="23"/>
      <c r="C25" s="214" t="s">
        <v>35</v>
      </c>
      <c r="D25" s="23">
        <v>386365.62</v>
      </c>
    </row>
    <row r="26" ht="18.75" customHeight="1" spans="1:4">
      <c r="A26" s="215" t="s">
        <v>26</v>
      </c>
      <c r="B26" s="23"/>
      <c r="C26" s="214" t="s">
        <v>36</v>
      </c>
      <c r="D26" s="23"/>
    </row>
    <row r="27" ht="18.75" customHeight="1" spans="1:4">
      <c r="A27" s="215" t="s">
        <v>26</v>
      </c>
      <c r="B27" s="23"/>
      <c r="C27" s="214" t="s">
        <v>37</v>
      </c>
      <c r="D27" s="23"/>
    </row>
    <row r="28" ht="18.75" customHeight="1" spans="1:4">
      <c r="A28" s="215" t="s">
        <v>26</v>
      </c>
      <c r="B28" s="23"/>
      <c r="C28" s="214" t="s">
        <v>38</v>
      </c>
      <c r="D28" s="23"/>
    </row>
    <row r="29" ht="18.75" customHeight="1" spans="1:4">
      <c r="A29" s="215" t="s">
        <v>26</v>
      </c>
      <c r="B29" s="23"/>
      <c r="C29" s="214" t="s">
        <v>39</v>
      </c>
      <c r="D29" s="23"/>
    </row>
    <row r="30" ht="18.75" customHeight="1" spans="1:4">
      <c r="A30" s="216" t="s">
        <v>26</v>
      </c>
      <c r="B30" s="23"/>
      <c r="C30" s="213" t="s">
        <v>40</v>
      </c>
      <c r="D30" s="23"/>
    </row>
    <row r="31" ht="18.75" customHeight="1" spans="1:4">
      <c r="A31" s="216" t="s">
        <v>26</v>
      </c>
      <c r="B31" s="23"/>
      <c r="C31" s="213" t="s">
        <v>41</v>
      </c>
      <c r="D31" s="23"/>
    </row>
    <row r="32" ht="18.75" customHeight="1" spans="1:4">
      <c r="A32" s="216" t="s">
        <v>26</v>
      </c>
      <c r="B32" s="23"/>
      <c r="C32" s="213" t="s">
        <v>42</v>
      </c>
      <c r="D32" s="23"/>
    </row>
    <row r="33" ht="18.75" customHeight="1" spans="1:4">
      <c r="A33" s="217"/>
      <c r="B33" s="176"/>
      <c r="C33" s="213" t="s">
        <v>43</v>
      </c>
      <c r="D33" s="174"/>
    </row>
    <row r="34" ht="18.75" customHeight="1" spans="1:4">
      <c r="A34" s="217" t="s">
        <v>44</v>
      </c>
      <c r="B34" s="176">
        <f>SUM(B7:B11)</f>
        <v>8921542.71</v>
      </c>
      <c r="C34" s="171" t="s">
        <v>45</v>
      </c>
      <c r="D34" s="176">
        <v>8921542.71</v>
      </c>
    </row>
    <row r="35" ht="18.75" customHeight="1" spans="1:4">
      <c r="A35" s="218" t="s">
        <v>46</v>
      </c>
      <c r="B35" s="23"/>
      <c r="C35" s="175" t="s">
        <v>47</v>
      </c>
      <c r="D35" s="23"/>
    </row>
    <row r="36" ht="18.75" customHeight="1" spans="1:4">
      <c r="A36" s="218" t="s">
        <v>48</v>
      </c>
      <c r="B36" s="23"/>
      <c r="C36" s="175" t="s">
        <v>48</v>
      </c>
      <c r="D36" s="23"/>
    </row>
    <row r="37" ht="18.75" customHeight="1" spans="1:4">
      <c r="A37" s="218" t="s">
        <v>49</v>
      </c>
      <c r="B37" s="23">
        <f>B35-B36</f>
        <v>0</v>
      </c>
      <c r="C37" s="175" t="s">
        <v>50</v>
      </c>
      <c r="D37" s="23"/>
    </row>
    <row r="38" ht="18.75" customHeight="1" spans="1:4">
      <c r="A38" s="219" t="s">
        <v>51</v>
      </c>
      <c r="B38" s="176">
        <f t="shared" ref="B38:D38" si="1">B34+B35</f>
        <v>8921542.71</v>
      </c>
      <c r="C38" s="171" t="s">
        <v>52</v>
      </c>
      <c r="D38" s="176">
        <f t="shared" si="1"/>
        <v>8921542.71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C19" sqref="C19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53.5714285714286" customWidth="1"/>
    <col min="4" max="6" width="28.5714285714286" customWidth="1"/>
  </cols>
  <sheetData>
    <row r="1" ht="15.75" customHeight="1" spans="1:6">
      <c r="A1" s="99">
        <v>1</v>
      </c>
      <c r="B1" s="100">
        <v>0</v>
      </c>
      <c r="C1" s="99">
        <v>1</v>
      </c>
      <c r="D1" s="101"/>
      <c r="E1" s="101"/>
      <c r="F1" s="34" t="s">
        <v>402</v>
      </c>
    </row>
    <row r="2" ht="36.75" customHeight="1" spans="1:6">
      <c r="A2" s="102" t="str">
        <f>"2025"&amp;"年部门政府性基金预算支出预算表"</f>
        <v>2025年部门政府性基金预算支出预算表</v>
      </c>
      <c r="B2" s="103" t="s">
        <v>403</v>
      </c>
      <c r="C2" s="104"/>
      <c r="D2" s="105"/>
      <c r="E2" s="105"/>
      <c r="F2" s="105"/>
    </row>
    <row r="3" ht="18.75" customHeight="1" spans="1:6">
      <c r="A3" s="6" t="str">
        <f>"单位名称："&amp;"永德县崇岗中学"</f>
        <v>单位名称：永德县崇岗中学</v>
      </c>
      <c r="B3" s="6" t="s">
        <v>404</v>
      </c>
      <c r="C3" s="99"/>
      <c r="D3" s="101"/>
      <c r="E3" s="101"/>
      <c r="F3" s="34" t="s">
        <v>1</v>
      </c>
    </row>
    <row r="4" ht="18.75" customHeight="1" spans="1:6">
      <c r="A4" s="106" t="s">
        <v>189</v>
      </c>
      <c r="B4" s="107" t="s">
        <v>73</v>
      </c>
      <c r="C4" s="108" t="s">
        <v>74</v>
      </c>
      <c r="D4" s="12" t="s">
        <v>405</v>
      </c>
      <c r="E4" s="12"/>
      <c r="F4" s="13"/>
    </row>
    <row r="5" ht="18.75" customHeight="1" spans="1:6">
      <c r="A5" s="109"/>
      <c r="B5" s="110"/>
      <c r="C5" s="111"/>
      <c r="D5" s="93" t="s">
        <v>56</v>
      </c>
      <c r="E5" s="93" t="s">
        <v>75</v>
      </c>
      <c r="F5" s="93" t="s">
        <v>76</v>
      </c>
    </row>
    <row r="6" ht="18.75" customHeight="1" spans="1:6">
      <c r="A6" s="112">
        <v>1</v>
      </c>
      <c r="B6" s="113" t="s">
        <v>169</v>
      </c>
      <c r="C6" s="114">
        <v>3</v>
      </c>
      <c r="D6" s="115">
        <v>4</v>
      </c>
      <c r="E6" s="115">
        <v>5</v>
      </c>
      <c r="F6" s="115">
        <v>6</v>
      </c>
    </row>
    <row r="7" ht="18.75" customHeight="1" spans="1:6">
      <c r="A7" s="116"/>
      <c r="B7" s="81"/>
      <c r="C7" s="81"/>
      <c r="D7" s="23"/>
      <c r="E7" s="23"/>
      <c r="F7" s="23"/>
    </row>
    <row r="8" ht="18.75" customHeight="1" spans="1:6">
      <c r="A8" s="116"/>
      <c r="B8" s="81"/>
      <c r="C8" s="81"/>
      <c r="D8" s="23"/>
      <c r="E8" s="23"/>
      <c r="F8" s="23"/>
    </row>
    <row r="9" ht="18.75" customHeight="1" spans="1:6">
      <c r="A9" s="117" t="s">
        <v>56</v>
      </c>
      <c r="B9" s="118"/>
      <c r="C9" s="25"/>
      <c r="D9" s="23"/>
      <c r="E9" s="23"/>
      <c r="F9" s="23"/>
    </row>
    <row r="10" s="98" customFormat="1" ht="26.25" customHeight="1" spans="1:6">
      <c r="A10" s="119" t="s">
        <v>406</v>
      </c>
      <c r="B10" s="119"/>
      <c r="C10" s="119"/>
      <c r="D10" s="119"/>
      <c r="E10" s="119"/>
      <c r="F10" s="119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Zeros="0" workbookViewId="0">
      <selection activeCell="A11" sqref="A11:Q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761904761905" customWidth="1"/>
    <col min="4" max="4" width="7.71428571428571" customWidth="1"/>
    <col min="5" max="5" width="10.2761904761905" customWidth="1"/>
    <col min="6" max="17" width="16.5714285714286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3"/>
      <c r="P1" s="33"/>
      <c r="Q1" s="34" t="s">
        <v>407</v>
      </c>
    </row>
    <row r="2" ht="35.25" customHeight="1" spans="1:17">
      <c r="A2" s="35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68"/>
      <c r="L2" s="5"/>
      <c r="M2" s="5"/>
      <c r="N2" s="5"/>
      <c r="O2" s="68"/>
      <c r="P2" s="68"/>
      <c r="Q2" s="5"/>
    </row>
    <row r="3" ht="18.75" customHeight="1" spans="1:17">
      <c r="A3" s="36" t="str">
        <f>"单位名称："&amp;"永德县崇岗中学"</f>
        <v>单位名称：永德县崇岗中学</v>
      </c>
      <c r="B3" s="8"/>
      <c r="C3" s="8"/>
      <c r="D3" s="8"/>
      <c r="E3" s="8"/>
      <c r="F3" s="8"/>
      <c r="G3" s="8"/>
      <c r="H3" s="8"/>
      <c r="I3" s="8"/>
      <c r="J3" s="8"/>
      <c r="O3" s="86"/>
      <c r="P3" s="86"/>
      <c r="Q3" s="34" t="s">
        <v>175</v>
      </c>
    </row>
    <row r="4" ht="18.75" customHeight="1" spans="1:17">
      <c r="A4" s="10" t="s">
        <v>408</v>
      </c>
      <c r="B4" s="71" t="s">
        <v>409</v>
      </c>
      <c r="C4" s="71" t="s">
        <v>410</v>
      </c>
      <c r="D4" s="71" t="s">
        <v>411</v>
      </c>
      <c r="E4" s="71" t="s">
        <v>412</v>
      </c>
      <c r="F4" s="71" t="s">
        <v>413</v>
      </c>
      <c r="G4" s="40" t="s">
        <v>196</v>
      </c>
      <c r="H4" s="40"/>
      <c r="I4" s="40"/>
      <c r="J4" s="40"/>
      <c r="K4" s="73"/>
      <c r="L4" s="40"/>
      <c r="M4" s="40"/>
      <c r="N4" s="40"/>
      <c r="O4" s="88"/>
      <c r="P4" s="73"/>
      <c r="Q4" s="41"/>
    </row>
    <row r="5" ht="18.75" customHeight="1" spans="1:17">
      <c r="A5" s="15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414</v>
      </c>
      <c r="J5" s="74" t="s">
        <v>415</v>
      </c>
      <c r="K5" s="95" t="s">
        <v>416</v>
      </c>
      <c r="L5" s="89" t="s">
        <v>78</v>
      </c>
      <c r="M5" s="89"/>
      <c r="N5" s="89"/>
      <c r="O5" s="96"/>
      <c r="P5" s="97"/>
      <c r="Q5" s="76"/>
    </row>
    <row r="6" ht="27" customHeight="1" spans="1:17">
      <c r="A6" s="17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204</v>
      </c>
      <c r="O6" s="92" t="s">
        <v>67</v>
      </c>
      <c r="P6" s="77" t="s">
        <v>68</v>
      </c>
      <c r="Q6" s="76" t="s">
        <v>69</v>
      </c>
    </row>
    <row r="7" ht="18.75" customHeight="1" spans="1:17">
      <c r="A7" s="29">
        <v>1</v>
      </c>
      <c r="B7" s="93">
        <v>2</v>
      </c>
      <c r="C7" s="93">
        <v>3</v>
      </c>
      <c r="D7" s="29">
        <v>4</v>
      </c>
      <c r="E7" s="93">
        <v>5</v>
      </c>
      <c r="F7" s="93">
        <v>6</v>
      </c>
      <c r="G7" s="29">
        <v>7</v>
      </c>
      <c r="H7" s="93">
        <v>8</v>
      </c>
      <c r="I7" s="93">
        <v>9</v>
      </c>
      <c r="J7" s="29">
        <v>10</v>
      </c>
      <c r="K7" s="93">
        <v>11</v>
      </c>
      <c r="L7" s="93">
        <v>12</v>
      </c>
      <c r="M7" s="29">
        <v>13</v>
      </c>
      <c r="N7" s="93">
        <v>14</v>
      </c>
      <c r="O7" s="93">
        <v>15</v>
      </c>
      <c r="P7" s="29">
        <v>16</v>
      </c>
      <c r="Q7" s="93">
        <v>17</v>
      </c>
    </row>
    <row r="8" ht="18.75" customHeight="1" spans="1:17">
      <c r="A8" s="79"/>
      <c r="B8" s="80"/>
      <c r="C8" s="80"/>
      <c r="D8" s="80"/>
      <c r="E8" s="9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9"/>
      <c r="B9" s="80"/>
      <c r="C9" s="80"/>
      <c r="D9" s="80"/>
      <c r="E9" s="94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56</v>
      </c>
      <c r="B10" s="25"/>
      <c r="C10" s="25"/>
      <c r="D10" s="25"/>
      <c r="E10" s="2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ht="34" customHeight="1" spans="1:17">
      <c r="A11" s="32" t="s">
        <v>417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</row>
  </sheetData>
  <mergeCells count="17">
    <mergeCell ref="A2:Q2"/>
    <mergeCell ref="A3:F3"/>
    <mergeCell ref="G4:Q4"/>
    <mergeCell ref="L5:Q5"/>
    <mergeCell ref="A10:E10"/>
    <mergeCell ref="A11:Q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1"/>
  <sheetViews>
    <sheetView showZeros="0" workbookViewId="0">
      <selection activeCell="C20" sqref="C20"/>
    </sheetView>
  </sheetViews>
  <sheetFormatPr defaultColWidth="9.14285714285714" defaultRowHeight="14.25" customHeight="1"/>
  <cols>
    <col min="1" max="1" width="31.4285714285714" customWidth="1"/>
    <col min="2" max="3" width="21.847619047619" customWidth="1"/>
    <col min="4" max="14" width="19" customWidth="1"/>
  </cols>
  <sheetData>
    <row r="1" ht="13.5" customHeight="1" spans="1:14">
      <c r="A1" s="64"/>
      <c r="B1" s="64"/>
      <c r="C1" s="65"/>
      <c r="D1" s="64"/>
      <c r="E1" s="64"/>
      <c r="F1" s="64"/>
      <c r="G1" s="64"/>
      <c r="H1" s="66"/>
      <c r="I1" s="59"/>
      <c r="J1" s="59"/>
      <c r="K1" s="59"/>
      <c r="L1" s="33"/>
      <c r="M1" s="84"/>
      <c r="N1" s="85" t="s">
        <v>418</v>
      </c>
    </row>
    <row r="2" ht="34.5" customHeight="1" spans="1:14">
      <c r="A2" s="35" t="str">
        <f>"2025"&amp;"年部门政府购买服务预算表"</f>
        <v>2025年部门政府购买服务预算表</v>
      </c>
      <c r="B2" s="67"/>
      <c r="C2" s="68"/>
      <c r="D2" s="67"/>
      <c r="E2" s="67"/>
      <c r="F2" s="67"/>
      <c r="G2" s="67"/>
      <c r="H2" s="69"/>
      <c r="I2" s="67"/>
      <c r="J2" s="67"/>
      <c r="K2" s="67"/>
      <c r="L2" s="68"/>
      <c r="M2" s="69"/>
      <c r="N2" s="67"/>
    </row>
    <row r="3" ht="18.75" customHeight="1" spans="1:14">
      <c r="A3" s="56" t="str">
        <f>"单位名称："&amp;"永德县崇岗中学"</f>
        <v>单位名称：永德县崇岗中学</v>
      </c>
      <c r="B3" s="57"/>
      <c r="C3" s="70"/>
      <c r="D3" s="57"/>
      <c r="E3" s="57"/>
      <c r="F3" s="57"/>
      <c r="G3" s="57"/>
      <c r="H3" s="66"/>
      <c r="I3" s="59"/>
      <c r="J3" s="59"/>
      <c r="K3" s="59"/>
      <c r="L3" s="86"/>
      <c r="M3" s="87"/>
      <c r="N3" s="85" t="s">
        <v>175</v>
      </c>
    </row>
    <row r="4" ht="18.75" customHeight="1" spans="1:14">
      <c r="A4" s="10" t="s">
        <v>408</v>
      </c>
      <c r="B4" s="71" t="s">
        <v>419</v>
      </c>
      <c r="C4" s="72" t="s">
        <v>420</v>
      </c>
      <c r="D4" s="40" t="s">
        <v>196</v>
      </c>
      <c r="E4" s="40"/>
      <c r="F4" s="40"/>
      <c r="G4" s="40"/>
      <c r="H4" s="73"/>
      <c r="I4" s="40"/>
      <c r="J4" s="40"/>
      <c r="K4" s="40"/>
      <c r="L4" s="88"/>
      <c r="M4" s="73"/>
      <c r="N4" s="41"/>
    </row>
    <row r="5" ht="18.75" customHeight="1" spans="1:14">
      <c r="A5" s="15"/>
      <c r="B5" s="74"/>
      <c r="C5" s="75"/>
      <c r="D5" s="74" t="s">
        <v>56</v>
      </c>
      <c r="E5" s="74" t="s">
        <v>59</v>
      </c>
      <c r="F5" s="74" t="s">
        <v>421</v>
      </c>
      <c r="G5" s="74" t="s">
        <v>415</v>
      </c>
      <c r="H5" s="75" t="s">
        <v>416</v>
      </c>
      <c r="I5" s="89" t="s">
        <v>78</v>
      </c>
      <c r="J5" s="89"/>
      <c r="K5" s="89"/>
      <c r="L5" s="90"/>
      <c r="M5" s="91"/>
      <c r="N5" s="76"/>
    </row>
    <row r="6" ht="27" customHeight="1" spans="1:14">
      <c r="A6" s="17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204</v>
      </c>
      <c r="L6" s="92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56</v>
      </c>
      <c r="B10" s="25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="26" customFormat="1" ht="29.25" customHeight="1" spans="1:14">
      <c r="A11" s="32" t="s">
        <v>422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</sheetData>
  <mergeCells count="14">
    <mergeCell ref="A2:N2"/>
    <mergeCell ref="A3:C3"/>
    <mergeCell ref="D4:N4"/>
    <mergeCell ref="I5:N5"/>
    <mergeCell ref="A10:C10"/>
    <mergeCell ref="A11:N11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7"/>
  <sheetViews>
    <sheetView showZeros="0" workbookViewId="0">
      <selection activeCell="D12" sqref="D12"/>
    </sheetView>
  </sheetViews>
  <sheetFormatPr defaultColWidth="9.14285714285714" defaultRowHeight="14.25" customHeight="1" outlineLevelRow="6"/>
  <cols>
    <col min="1" max="1" width="37.7142857142857" customWidth="1"/>
    <col min="2" max="4" width="22.847619047619" customWidth="1"/>
    <col min="5" max="8" width="20.847619047619" customWidth="1"/>
  </cols>
  <sheetData>
    <row r="1" ht="13.5" customHeight="1" spans="1:8">
      <c r="A1" s="2"/>
      <c r="B1" s="2"/>
      <c r="C1" s="2"/>
      <c r="D1" s="54"/>
      <c r="H1" s="33" t="s">
        <v>423</v>
      </c>
    </row>
    <row r="2" ht="27.75" customHeight="1" spans="1:8">
      <c r="A2" s="55" t="str">
        <f>"2025"&amp;"年县对下转移支付预算表"</f>
        <v>2025年县对下转移支付预算表</v>
      </c>
      <c r="B2" s="5"/>
      <c r="C2" s="5"/>
      <c r="D2" s="5"/>
      <c r="E2" s="5"/>
      <c r="F2" s="5"/>
      <c r="G2" s="5"/>
      <c r="H2" s="5"/>
    </row>
    <row r="3" ht="18.75" customHeight="1" spans="1:8">
      <c r="A3" s="56" t="str">
        <f>"单位名称："&amp;"永德县崇岗中学"</f>
        <v>单位名称：永德县崇岗中学</v>
      </c>
      <c r="B3" s="57"/>
      <c r="C3" s="57"/>
      <c r="D3" s="58"/>
      <c r="E3" s="59"/>
      <c r="F3" s="59"/>
      <c r="G3" s="59"/>
      <c r="H3" s="33" t="s">
        <v>175</v>
      </c>
    </row>
    <row r="4" ht="18.75" customHeight="1" spans="1:8">
      <c r="A4" s="27" t="s">
        <v>424</v>
      </c>
      <c r="B4" s="11" t="s">
        <v>196</v>
      </c>
      <c r="C4" s="12"/>
      <c r="D4" s="12"/>
      <c r="E4" s="11" t="s">
        <v>425</v>
      </c>
      <c r="F4" s="12"/>
      <c r="G4" s="12"/>
      <c r="H4" s="13"/>
    </row>
    <row r="5" ht="18.75" customHeight="1" spans="1:8">
      <c r="A5" s="29"/>
      <c r="B5" s="28" t="s">
        <v>56</v>
      </c>
      <c r="C5" s="10" t="s">
        <v>59</v>
      </c>
      <c r="D5" s="60" t="s">
        <v>421</v>
      </c>
      <c r="E5" s="61" t="s">
        <v>426</v>
      </c>
      <c r="F5" s="61" t="s">
        <v>426</v>
      </c>
      <c r="G5" s="61" t="s">
        <v>426</v>
      </c>
      <c r="H5" s="62" t="s">
        <v>426</v>
      </c>
    </row>
    <row r="6" ht="18.75" customHeight="1" spans="1:8">
      <c r="A6" s="61">
        <v>1</v>
      </c>
      <c r="B6" s="61">
        <v>2</v>
      </c>
      <c r="C6" s="61">
        <v>3</v>
      </c>
      <c r="D6" s="63">
        <v>4</v>
      </c>
      <c r="E6" s="61">
        <v>5</v>
      </c>
      <c r="F6" s="61">
        <v>6</v>
      </c>
      <c r="G6" s="61">
        <v>7</v>
      </c>
      <c r="H6" s="61">
        <v>8</v>
      </c>
    </row>
    <row r="7" s="26" customFormat="1" ht="30" customHeight="1" spans="1:9">
      <c r="A7" s="32" t="s">
        <v>427</v>
      </c>
      <c r="B7" s="32"/>
      <c r="C7" s="32"/>
      <c r="D7" s="32"/>
      <c r="E7" s="32"/>
      <c r="F7" s="32"/>
      <c r="G7" s="32"/>
      <c r="H7" s="32"/>
      <c r="I7" s="32"/>
    </row>
  </sheetData>
  <mergeCells count="6">
    <mergeCell ref="A2:H2"/>
    <mergeCell ref="A3:G3"/>
    <mergeCell ref="B4:D4"/>
    <mergeCell ref="E4:H4"/>
    <mergeCell ref="A7:I7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6"/>
  <sheetViews>
    <sheetView showZeros="0" workbookViewId="0">
      <selection activeCell="B15" sqref="B15"/>
    </sheetView>
  </sheetViews>
  <sheetFormatPr defaultColWidth="9.14285714285714" defaultRowHeight="12" customHeight="1" outlineLevelRow="5"/>
  <cols>
    <col min="1" max="1" width="34.2761904761905" customWidth="1"/>
    <col min="2" max="2" width="29" customWidth="1"/>
    <col min="3" max="5" width="23.5714285714286" customWidth="1"/>
    <col min="6" max="6" width="11.2761904761905" customWidth="1"/>
    <col min="7" max="7" width="25.1428571428571" customWidth="1"/>
    <col min="8" max="8" width="15.5714285714286" customWidth="1"/>
    <col min="9" max="9" width="13.4285714285714" customWidth="1"/>
    <col min="10" max="10" width="18.847619047619" customWidth="1"/>
  </cols>
  <sheetData>
    <row r="1" ht="19.5" customHeight="1" spans="10:10">
      <c r="J1" s="33" t="s">
        <v>428</v>
      </c>
    </row>
    <row r="2" ht="36" customHeight="1" spans="1:10">
      <c r="A2" s="4" t="str">
        <f>"2025"&amp;"年县对下转移支付绩效目标表"</f>
        <v>2025年县对下转移支付绩效目标表</v>
      </c>
      <c r="B2" s="5"/>
      <c r="C2" s="5"/>
      <c r="D2" s="5"/>
      <c r="E2" s="5"/>
      <c r="F2" s="49"/>
      <c r="G2" s="5"/>
      <c r="H2" s="49"/>
      <c r="I2" s="49"/>
      <c r="J2" s="5"/>
    </row>
    <row r="3" ht="18.75" customHeight="1" spans="1:8">
      <c r="A3" s="50" t="str">
        <f>"单位名称："&amp;"永德县崇岗中学"</f>
        <v>单位名称：永德县崇岗中学</v>
      </c>
      <c r="B3" s="51"/>
      <c r="C3" s="51"/>
      <c r="D3" s="51"/>
      <c r="E3" s="51"/>
      <c r="F3" s="52"/>
      <c r="G3" s="51"/>
      <c r="H3" s="52"/>
    </row>
    <row r="4" ht="18.75" customHeight="1" spans="1:10">
      <c r="A4" s="42" t="s">
        <v>276</v>
      </c>
      <c r="B4" s="42" t="s">
        <v>277</v>
      </c>
      <c r="C4" s="42" t="s">
        <v>278</v>
      </c>
      <c r="D4" s="42" t="s">
        <v>279</v>
      </c>
      <c r="E4" s="42" t="s">
        <v>280</v>
      </c>
      <c r="F4" s="53" t="s">
        <v>281</v>
      </c>
      <c r="G4" s="42" t="s">
        <v>282</v>
      </c>
      <c r="H4" s="53" t="s">
        <v>283</v>
      </c>
      <c r="I4" s="53" t="s">
        <v>284</v>
      </c>
      <c r="J4" s="42" t="s">
        <v>285</v>
      </c>
    </row>
    <row r="5" ht="18.75" customHeight="1" spans="1:10">
      <c r="A5" s="42">
        <v>1</v>
      </c>
      <c r="B5" s="42">
        <v>2</v>
      </c>
      <c r="C5" s="42">
        <v>3</v>
      </c>
      <c r="D5" s="42">
        <v>4</v>
      </c>
      <c r="E5" s="42">
        <v>5</v>
      </c>
      <c r="F5" s="53">
        <v>6</v>
      </c>
      <c r="G5" s="42">
        <v>7</v>
      </c>
      <c r="H5" s="53">
        <v>8</v>
      </c>
      <c r="I5" s="53">
        <v>9</v>
      </c>
      <c r="J5" s="42">
        <v>10</v>
      </c>
    </row>
    <row r="6" s="26" customFormat="1" ht="28.5" customHeight="1" spans="1:10">
      <c r="A6" s="32" t="s">
        <v>429</v>
      </c>
      <c r="B6" s="32"/>
      <c r="C6" s="32"/>
      <c r="D6" s="32"/>
      <c r="E6" s="32"/>
      <c r="F6" s="32"/>
      <c r="G6" s="32"/>
      <c r="H6" s="32"/>
      <c r="I6" s="32"/>
      <c r="J6" s="32"/>
    </row>
  </sheetData>
  <mergeCells count="3">
    <mergeCell ref="A2:J2"/>
    <mergeCell ref="A3:H3"/>
    <mergeCell ref="A6:J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C14" sqref="C14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4.25" customHeight="1" spans="8:8">
      <c r="H1" s="34" t="s">
        <v>430</v>
      </c>
    </row>
    <row r="2" ht="34.5" customHeight="1" spans="1:8">
      <c r="A2" s="35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8.75" customHeight="1" spans="1:8">
      <c r="A3" s="36" t="str">
        <f>"单位名称："&amp;"永德县崇岗中学"</f>
        <v>单位名称：永德县崇岗中学</v>
      </c>
      <c r="B3" s="7"/>
      <c r="C3" s="37"/>
      <c r="H3" s="38" t="s">
        <v>175</v>
      </c>
    </row>
    <row r="4" ht="18.75" customHeight="1" spans="1:8">
      <c r="A4" s="10" t="s">
        <v>189</v>
      </c>
      <c r="B4" s="10" t="s">
        <v>431</v>
      </c>
      <c r="C4" s="10" t="s">
        <v>432</v>
      </c>
      <c r="D4" s="10" t="s">
        <v>433</v>
      </c>
      <c r="E4" s="10" t="s">
        <v>434</v>
      </c>
      <c r="F4" s="39" t="s">
        <v>435</v>
      </c>
      <c r="G4" s="40"/>
      <c r="H4" s="41"/>
    </row>
    <row r="5" ht="18.75" customHeight="1" spans="1:8">
      <c r="A5" s="17"/>
      <c r="B5" s="17"/>
      <c r="C5" s="17"/>
      <c r="D5" s="17"/>
      <c r="E5" s="17"/>
      <c r="F5" s="42" t="s">
        <v>412</v>
      </c>
      <c r="G5" s="42" t="s">
        <v>436</v>
      </c>
      <c r="H5" s="42" t="s">
        <v>437</v>
      </c>
    </row>
    <row r="6" ht="18.75" customHeight="1" spans="1:8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4">
        <v>7</v>
      </c>
      <c r="H6" s="43">
        <v>8</v>
      </c>
    </row>
    <row r="7" ht="18.75" customHeight="1" spans="1:8">
      <c r="A7" s="45"/>
      <c r="B7" s="45"/>
      <c r="C7" s="45"/>
      <c r="D7" s="45"/>
      <c r="E7" s="45"/>
      <c r="F7" s="46"/>
      <c r="G7" s="23"/>
      <c r="H7" s="23"/>
    </row>
    <row r="8" ht="18.75" customHeight="1" spans="1:8">
      <c r="A8" s="47" t="s">
        <v>56</v>
      </c>
      <c r="B8" s="48"/>
      <c r="C8" s="48"/>
      <c r="D8" s="48"/>
      <c r="E8" s="48"/>
      <c r="F8" s="46"/>
      <c r="G8" s="23"/>
      <c r="H8" s="23"/>
    </row>
    <row r="9" s="26" customFormat="1" ht="33.75" customHeight="1" spans="1:8">
      <c r="A9" s="32" t="s">
        <v>438</v>
      </c>
      <c r="B9" s="32"/>
      <c r="C9" s="32"/>
      <c r="D9" s="32"/>
      <c r="E9" s="32"/>
      <c r="F9" s="32"/>
      <c r="G9" s="32"/>
      <c r="H9" s="32"/>
    </row>
  </sheetData>
  <mergeCells count="10">
    <mergeCell ref="A2:H2"/>
    <mergeCell ref="A3:C3"/>
    <mergeCell ref="F4:H4"/>
    <mergeCell ref="A8:E8"/>
    <mergeCell ref="A9:H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showZeros="0" workbookViewId="0">
      <selection activeCell="C15" sqref="C15"/>
    </sheetView>
  </sheetViews>
  <sheetFormatPr defaultColWidth="9.14285714285714" defaultRowHeight="14.25" customHeight="1"/>
  <cols>
    <col min="1" max="1" width="13.4285714285714" customWidth="1"/>
    <col min="2" max="2" width="41.0095238095238" customWidth="1"/>
    <col min="3" max="3" width="23.847619047619" customWidth="1"/>
    <col min="4" max="4" width="11.1428571428571" customWidth="1"/>
    <col min="5" max="5" width="33.447619047619" customWidth="1"/>
    <col min="6" max="6" width="9.84761904761905" customWidth="1"/>
    <col min="7" max="7" width="17.7142857142857" customWidth="1"/>
    <col min="8" max="11" width="23.0095238095238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3" t="s">
        <v>439</v>
      </c>
    </row>
    <row r="2" ht="42.75" customHeight="1" spans="1:11">
      <c r="A2" s="4" t="str">
        <f>"2025"&amp;"年转移支付补助项目支出预算表"</f>
        <v>2025年转移支付补助项目支出预算表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"单位名称："&amp;"永德县崇岗中学"</f>
        <v>单位名称：永德县崇岗中学</v>
      </c>
      <c r="B3" s="7"/>
      <c r="C3" s="7"/>
      <c r="D3" s="7"/>
      <c r="E3" s="7"/>
      <c r="F3" s="7"/>
      <c r="G3" s="7"/>
      <c r="H3" s="8"/>
      <c r="I3" s="8"/>
      <c r="J3" s="8"/>
      <c r="K3" s="3" t="s">
        <v>175</v>
      </c>
    </row>
    <row r="4" ht="18.75" customHeight="1" spans="1:11">
      <c r="A4" s="9" t="s">
        <v>245</v>
      </c>
      <c r="B4" s="9" t="s">
        <v>191</v>
      </c>
      <c r="C4" s="9" t="s">
        <v>246</v>
      </c>
      <c r="D4" s="10" t="s">
        <v>192</v>
      </c>
      <c r="E4" s="10" t="s">
        <v>193</v>
      </c>
      <c r="F4" s="10" t="s">
        <v>247</v>
      </c>
      <c r="G4" s="10" t="s">
        <v>248</v>
      </c>
      <c r="H4" s="27" t="s">
        <v>56</v>
      </c>
      <c r="I4" s="11" t="s">
        <v>440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8"/>
      <c r="I5" s="10" t="s">
        <v>59</v>
      </c>
      <c r="J5" s="10" t="s">
        <v>60</v>
      </c>
      <c r="K5" s="10" t="s">
        <v>61</v>
      </c>
    </row>
    <row r="6" ht="18.75" customHeight="1" spans="1:11">
      <c r="A6" s="16"/>
      <c r="B6" s="16"/>
      <c r="C6" s="16"/>
      <c r="D6" s="17"/>
      <c r="E6" s="17"/>
      <c r="F6" s="17"/>
      <c r="G6" s="17"/>
      <c r="H6" s="29"/>
      <c r="I6" s="17" t="s">
        <v>58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30"/>
      <c r="B8" s="20"/>
      <c r="C8" s="30"/>
      <c r="D8" s="30"/>
      <c r="E8" s="30"/>
      <c r="F8" s="30"/>
      <c r="G8" s="30"/>
      <c r="H8" s="23"/>
      <c r="I8" s="23"/>
      <c r="J8" s="23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1" t="s">
        <v>56</v>
      </c>
      <c r="B10" s="31"/>
      <c r="C10" s="31"/>
      <c r="D10" s="31"/>
      <c r="E10" s="31"/>
      <c r="F10" s="31"/>
      <c r="G10" s="31"/>
      <c r="H10" s="23"/>
      <c r="I10" s="23"/>
      <c r="J10" s="23"/>
      <c r="K10" s="23"/>
    </row>
    <row r="11" s="26" customFormat="1" ht="29.25" customHeight="1" spans="1:11">
      <c r="A11" s="32" t="s">
        <v>441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</row>
  </sheetData>
  <mergeCells count="16">
    <mergeCell ref="A2:K2"/>
    <mergeCell ref="A3:G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workbookViewId="0">
      <selection activeCell="D22" sqref="D22"/>
    </sheetView>
  </sheetViews>
  <sheetFormatPr defaultColWidth="9.14285714285714" defaultRowHeight="14.25" customHeight="1" outlineLevelCol="6"/>
  <cols>
    <col min="1" max="1" width="29.4285714285714" customWidth="1"/>
    <col min="2" max="2" width="23.1428571428571" customWidth="1"/>
    <col min="3" max="3" width="31.5714285714286" customWidth="1"/>
    <col min="4" max="4" width="16.2952380952381" customWidth="1"/>
    <col min="5" max="7" width="23.847619047619" customWidth="1"/>
  </cols>
  <sheetData>
    <row r="1" ht="18.75" customHeight="1" spans="4:7">
      <c r="D1" s="1"/>
      <c r="E1" s="2"/>
      <c r="F1" s="2"/>
      <c r="G1" s="3" t="s">
        <v>442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"单位名称："&amp;"永德县崇岗中学"</f>
        <v>单位名称：永德县崇岗中学</v>
      </c>
      <c r="B3" s="7"/>
      <c r="C3" s="7"/>
      <c r="D3" s="7"/>
      <c r="E3" s="8"/>
      <c r="F3" s="8"/>
      <c r="G3" s="3" t="s">
        <v>175</v>
      </c>
    </row>
    <row r="4" ht="18.75" customHeight="1" spans="1:7">
      <c r="A4" s="9" t="s">
        <v>246</v>
      </c>
      <c r="B4" s="9" t="s">
        <v>245</v>
      </c>
      <c r="C4" s="9" t="s">
        <v>191</v>
      </c>
      <c r="D4" s="10" t="s">
        <v>443</v>
      </c>
      <c r="E4" s="11" t="s">
        <v>59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58</v>
      </c>
      <c r="F6" s="16"/>
      <c r="G6" s="16"/>
    </row>
    <row r="7" ht="18.7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18.75" customHeight="1" spans="1:7">
      <c r="A8" s="20" t="s">
        <v>71</v>
      </c>
      <c r="B8" s="21"/>
      <c r="C8" s="21"/>
      <c r="D8" s="22"/>
      <c r="E8" s="23">
        <v>87311.25</v>
      </c>
      <c r="F8" s="23"/>
      <c r="G8" s="23"/>
    </row>
    <row r="9" ht="18.75" customHeight="1" spans="1:7">
      <c r="A9" s="20"/>
      <c r="B9" s="20" t="s">
        <v>444</v>
      </c>
      <c r="C9" s="20" t="s">
        <v>260</v>
      </c>
      <c r="D9" s="22" t="s">
        <v>445</v>
      </c>
      <c r="E9" s="23">
        <v>64698.75</v>
      </c>
      <c r="F9" s="23"/>
      <c r="G9" s="23"/>
    </row>
    <row r="10" ht="18.75" customHeight="1" spans="1:7">
      <c r="A10" s="24"/>
      <c r="B10" s="20" t="s">
        <v>446</v>
      </c>
      <c r="C10" s="20" t="s">
        <v>251</v>
      </c>
      <c r="D10" s="22" t="s">
        <v>445</v>
      </c>
      <c r="E10" s="23">
        <v>22612.5</v>
      </c>
      <c r="F10" s="23"/>
      <c r="G10" s="23"/>
    </row>
    <row r="11" ht="18.75" customHeight="1" spans="1:7">
      <c r="A11" s="22" t="s">
        <v>56</v>
      </c>
      <c r="B11" s="25"/>
      <c r="C11" s="25"/>
      <c r="D11" s="25"/>
      <c r="E11" s="23">
        <v>87311.25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topLeftCell="N1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761904761905" customWidth="1"/>
    <col min="3" max="8" width="20.4285714285714" customWidth="1"/>
    <col min="9" max="11" width="20.5714285714286" customWidth="1"/>
    <col min="12" max="12" width="20.4285714285714" customWidth="1"/>
    <col min="13" max="13" width="20.5714285714286" customWidth="1"/>
    <col min="14" max="19" width="20.4285714285714" customWidth="1"/>
  </cols>
  <sheetData>
    <row r="1" ht="19.5" customHeight="1" spans="10:19">
      <c r="J1" s="177"/>
      <c r="O1" s="65"/>
      <c r="P1" s="65"/>
      <c r="Q1" s="65"/>
      <c r="R1" s="65"/>
      <c r="S1" s="33" t="s">
        <v>53</v>
      </c>
    </row>
    <row r="2" ht="57.75" customHeight="1" spans="1:19">
      <c r="A2" s="137" t="str">
        <f>"2025"&amp;"年部门收入预算表"</f>
        <v>2025年部门收入预算表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203"/>
      <c r="P2" s="203"/>
      <c r="Q2" s="203"/>
      <c r="R2" s="203"/>
      <c r="S2" s="203"/>
    </row>
    <row r="3" ht="18.75" customHeight="1" spans="1:19">
      <c r="A3" s="36" t="str">
        <f>"单位名称："&amp;"永德县崇岗中学"</f>
        <v>单位名称：永德县崇岗中学</v>
      </c>
      <c r="B3" s="188"/>
      <c r="C3" s="188"/>
      <c r="D3" s="188"/>
      <c r="E3" s="188"/>
      <c r="F3" s="188"/>
      <c r="G3" s="188"/>
      <c r="H3" s="188"/>
      <c r="I3" s="188"/>
      <c r="J3" s="204"/>
      <c r="K3" s="188"/>
      <c r="L3" s="188"/>
      <c r="M3" s="188"/>
      <c r="N3" s="188"/>
      <c r="O3" s="204"/>
      <c r="P3" s="204"/>
      <c r="Q3" s="204"/>
      <c r="R3" s="204"/>
      <c r="S3" s="33" t="s">
        <v>1</v>
      </c>
    </row>
    <row r="4" ht="18.75" customHeight="1" spans="1:19">
      <c r="A4" s="189" t="s">
        <v>54</v>
      </c>
      <c r="B4" s="190" t="s">
        <v>55</v>
      </c>
      <c r="C4" s="190" t="s">
        <v>56</v>
      </c>
      <c r="D4" s="191" t="s">
        <v>57</v>
      </c>
      <c r="E4" s="192"/>
      <c r="F4" s="192"/>
      <c r="G4" s="192"/>
      <c r="H4" s="192"/>
      <c r="I4" s="192"/>
      <c r="J4" s="205"/>
      <c r="K4" s="192"/>
      <c r="L4" s="192"/>
      <c r="M4" s="192"/>
      <c r="N4" s="206"/>
      <c r="O4" s="191" t="s">
        <v>46</v>
      </c>
      <c r="P4" s="191"/>
      <c r="Q4" s="191"/>
      <c r="R4" s="191"/>
      <c r="S4" s="209"/>
    </row>
    <row r="5" ht="18.75" customHeight="1" spans="1:19">
      <c r="A5" s="193"/>
      <c r="B5" s="194"/>
      <c r="C5" s="194"/>
      <c r="D5" s="195" t="s">
        <v>58</v>
      </c>
      <c r="E5" s="195" t="s">
        <v>59</v>
      </c>
      <c r="F5" s="195" t="s">
        <v>60</v>
      </c>
      <c r="G5" s="195" t="s">
        <v>61</v>
      </c>
      <c r="H5" s="195" t="s">
        <v>62</v>
      </c>
      <c r="I5" s="207" t="s">
        <v>63</v>
      </c>
      <c r="J5" s="207"/>
      <c r="K5" s="207"/>
      <c r="L5" s="207"/>
      <c r="M5" s="207"/>
      <c r="N5" s="198"/>
      <c r="O5" s="195" t="s">
        <v>58</v>
      </c>
      <c r="P5" s="195" t="s">
        <v>59</v>
      </c>
      <c r="Q5" s="195" t="s">
        <v>60</v>
      </c>
      <c r="R5" s="195" t="s">
        <v>61</v>
      </c>
      <c r="S5" s="195" t="s">
        <v>64</v>
      </c>
    </row>
    <row r="6" ht="18.75" customHeight="1" spans="1:19">
      <c r="A6" s="196"/>
      <c r="B6" s="197"/>
      <c r="C6" s="197"/>
      <c r="D6" s="198"/>
      <c r="E6" s="198"/>
      <c r="F6" s="198"/>
      <c r="G6" s="198"/>
      <c r="H6" s="198"/>
      <c r="I6" s="197" t="s">
        <v>58</v>
      </c>
      <c r="J6" s="197" t="s">
        <v>65</v>
      </c>
      <c r="K6" s="197" t="s">
        <v>66</v>
      </c>
      <c r="L6" s="197" t="s">
        <v>67</v>
      </c>
      <c r="M6" s="197" t="s">
        <v>68</v>
      </c>
      <c r="N6" s="197" t="s">
        <v>69</v>
      </c>
      <c r="O6" s="208"/>
      <c r="P6" s="208"/>
      <c r="Q6" s="208"/>
      <c r="R6" s="208"/>
      <c r="S6" s="198"/>
    </row>
    <row r="7" ht="18.75" customHeight="1" spans="1:19">
      <c r="A7" s="163">
        <v>1</v>
      </c>
      <c r="B7" s="163">
        <v>2</v>
      </c>
      <c r="C7" s="163">
        <v>3</v>
      </c>
      <c r="D7" s="163">
        <v>4</v>
      </c>
      <c r="E7" s="163">
        <v>5</v>
      </c>
      <c r="F7" s="163">
        <v>6</v>
      </c>
      <c r="G7" s="163">
        <v>7</v>
      </c>
      <c r="H7" s="163">
        <v>8</v>
      </c>
      <c r="I7" s="163">
        <v>9</v>
      </c>
      <c r="J7" s="163">
        <v>10</v>
      </c>
      <c r="K7" s="163">
        <v>11</v>
      </c>
      <c r="L7" s="163">
        <v>12</v>
      </c>
      <c r="M7" s="163">
        <v>13</v>
      </c>
      <c r="N7" s="163">
        <v>14</v>
      </c>
      <c r="O7" s="163">
        <v>15</v>
      </c>
      <c r="P7" s="163">
        <v>16</v>
      </c>
      <c r="Q7" s="163">
        <v>17</v>
      </c>
      <c r="R7" s="163">
        <v>18</v>
      </c>
      <c r="S7" s="163">
        <v>19</v>
      </c>
    </row>
    <row r="8" ht="18.75" customHeight="1" spans="1:19">
      <c r="A8" s="199" t="s">
        <v>70</v>
      </c>
      <c r="B8" s="200" t="s">
        <v>71</v>
      </c>
      <c r="C8" s="23">
        <v>8921542.71</v>
      </c>
      <c r="D8" s="23">
        <v>8921542.71</v>
      </c>
      <c r="E8" s="23">
        <v>5889592.71</v>
      </c>
      <c r="F8" s="23"/>
      <c r="G8" s="23"/>
      <c r="H8" s="23"/>
      <c r="I8" s="23">
        <v>3031950</v>
      </c>
      <c r="J8" s="23"/>
      <c r="K8" s="23"/>
      <c r="L8" s="23"/>
      <c r="M8" s="23"/>
      <c r="N8" s="23">
        <v>3031950</v>
      </c>
      <c r="O8" s="23"/>
      <c r="P8" s="23"/>
      <c r="Q8" s="23"/>
      <c r="R8" s="23"/>
      <c r="S8" s="23"/>
    </row>
    <row r="9" ht="18.75" customHeight="1" spans="1:19">
      <c r="A9" s="201" t="s">
        <v>56</v>
      </c>
      <c r="B9" s="202"/>
      <c r="C9" s="23">
        <v>8921542.71</v>
      </c>
      <c r="D9" s="23">
        <v>8921542.71</v>
      </c>
      <c r="E9" s="23">
        <v>5889592.71</v>
      </c>
      <c r="F9" s="23"/>
      <c r="G9" s="23"/>
      <c r="H9" s="23"/>
      <c r="I9" s="23">
        <v>3031950</v>
      </c>
      <c r="J9" s="23"/>
      <c r="K9" s="23"/>
      <c r="L9" s="23"/>
      <c r="M9" s="23"/>
      <c r="N9" s="23">
        <v>3031950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28"/>
  <sheetViews>
    <sheetView showZeros="0" topLeftCell="A10" workbookViewId="0">
      <selection activeCell="A1" sqref="A1"/>
    </sheetView>
  </sheetViews>
  <sheetFormatPr defaultColWidth="9.14285714285714" defaultRowHeight="14.25" customHeight="1"/>
  <cols>
    <col min="1" max="1" width="14.2761904761905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9.5" customHeight="1" spans="4:15">
      <c r="D1" s="177"/>
      <c r="H1" s="177"/>
      <c r="J1" s="177"/>
      <c r="O1" s="34" t="s">
        <v>72</v>
      </c>
    </row>
    <row r="2" ht="42" customHeight="1" spans="1:15">
      <c r="A2" s="4" t="str">
        <f>"2025"&amp;"年部门支出预算表"</f>
        <v>2025年部门支出预算表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ht="18.75" customHeight="1" spans="1:15">
      <c r="A3" s="179" t="str">
        <f>"单位名称："&amp;"永德县崇岗中学"</f>
        <v>单位名称：永德县崇岗中学</v>
      </c>
      <c r="B3" s="180"/>
      <c r="C3" s="64"/>
      <c r="D3" s="2"/>
      <c r="E3" s="64"/>
      <c r="F3" s="64"/>
      <c r="G3" s="64"/>
      <c r="H3" s="2"/>
      <c r="I3" s="64"/>
      <c r="J3" s="2"/>
      <c r="K3" s="64"/>
      <c r="L3" s="64"/>
      <c r="M3" s="186"/>
      <c r="N3" s="186"/>
      <c r="O3" s="34" t="s">
        <v>1</v>
      </c>
    </row>
    <row r="4" ht="18.75" customHeight="1" spans="1:15">
      <c r="A4" s="9" t="s">
        <v>73</v>
      </c>
      <c r="B4" s="9" t="s">
        <v>74</v>
      </c>
      <c r="C4" s="9" t="s">
        <v>56</v>
      </c>
      <c r="D4" s="11" t="s">
        <v>59</v>
      </c>
      <c r="E4" s="73" t="s">
        <v>75</v>
      </c>
      <c r="F4" s="144" t="s">
        <v>76</v>
      </c>
      <c r="G4" s="9" t="s">
        <v>60</v>
      </c>
      <c r="H4" s="9" t="s">
        <v>61</v>
      </c>
      <c r="I4" s="9" t="s">
        <v>77</v>
      </c>
      <c r="J4" s="11" t="s">
        <v>78</v>
      </c>
      <c r="K4" s="12"/>
      <c r="L4" s="12"/>
      <c r="M4" s="12"/>
      <c r="N4" s="12"/>
      <c r="O4" s="13"/>
    </row>
    <row r="5" ht="29.25" customHeight="1" spans="1:15">
      <c r="A5" s="17"/>
      <c r="B5" s="17"/>
      <c r="C5" s="17"/>
      <c r="D5" s="150" t="s">
        <v>58</v>
      </c>
      <c r="E5" s="92" t="s">
        <v>75</v>
      </c>
      <c r="F5" s="92" t="s">
        <v>76</v>
      </c>
      <c r="G5" s="17"/>
      <c r="H5" s="17"/>
      <c r="I5" s="17"/>
      <c r="J5" s="150" t="s">
        <v>58</v>
      </c>
      <c r="K5" s="42" t="s">
        <v>79</v>
      </c>
      <c r="L5" s="42" t="s">
        <v>80</v>
      </c>
      <c r="M5" s="42" t="s">
        <v>81</v>
      </c>
      <c r="N5" s="42" t="s">
        <v>82</v>
      </c>
      <c r="O5" s="42" t="s">
        <v>83</v>
      </c>
    </row>
    <row r="6" ht="18.75" customHeight="1" spans="1:15">
      <c r="A6" s="120">
        <v>1</v>
      </c>
      <c r="B6" s="120">
        <v>2</v>
      </c>
      <c r="C6" s="163">
        <v>3</v>
      </c>
      <c r="D6" s="163">
        <v>4</v>
      </c>
      <c r="E6" s="163">
        <v>5</v>
      </c>
      <c r="F6" s="163">
        <v>6</v>
      </c>
      <c r="G6" s="163">
        <v>7</v>
      </c>
      <c r="H6" s="163">
        <v>8</v>
      </c>
      <c r="I6" s="163">
        <v>9</v>
      </c>
      <c r="J6" s="163">
        <v>10</v>
      </c>
      <c r="K6" s="163">
        <v>11</v>
      </c>
      <c r="L6" s="163">
        <v>12</v>
      </c>
      <c r="M6" s="163">
        <v>13</v>
      </c>
      <c r="N6" s="163">
        <v>14</v>
      </c>
      <c r="O6" s="163">
        <v>15</v>
      </c>
    </row>
    <row r="7" ht="18.75" customHeight="1" spans="1:15">
      <c r="A7" s="175" t="s">
        <v>84</v>
      </c>
      <c r="B7" s="175" t="s">
        <v>85</v>
      </c>
      <c r="C7" s="23">
        <v>7679424.04</v>
      </c>
      <c r="D7" s="23">
        <v>4647474.04</v>
      </c>
      <c r="E7" s="23">
        <v>4560162.79</v>
      </c>
      <c r="F7" s="23">
        <v>87311.25</v>
      </c>
      <c r="G7" s="23"/>
      <c r="H7" s="23"/>
      <c r="I7" s="23"/>
      <c r="J7" s="23">
        <v>3031950</v>
      </c>
      <c r="K7" s="23"/>
      <c r="L7" s="23"/>
      <c r="M7" s="23"/>
      <c r="N7" s="23"/>
      <c r="O7" s="23">
        <v>3031950</v>
      </c>
    </row>
    <row r="8" ht="18.75" customHeight="1" spans="1:15">
      <c r="A8" s="220" t="s">
        <v>86</v>
      </c>
      <c r="B8" s="220" t="s">
        <v>87</v>
      </c>
      <c r="C8" s="23">
        <v>7678128.04</v>
      </c>
      <c r="D8" s="23">
        <v>4646178.04</v>
      </c>
      <c r="E8" s="23">
        <v>4560162.79</v>
      </c>
      <c r="F8" s="23">
        <v>86015.25</v>
      </c>
      <c r="G8" s="23"/>
      <c r="H8" s="23"/>
      <c r="I8" s="23"/>
      <c r="J8" s="23">
        <v>3031950</v>
      </c>
      <c r="K8" s="23"/>
      <c r="L8" s="23"/>
      <c r="M8" s="23"/>
      <c r="N8" s="23"/>
      <c r="O8" s="23">
        <v>3031950</v>
      </c>
    </row>
    <row r="9" ht="18.75" customHeight="1" spans="1:15">
      <c r="A9" s="221" t="s">
        <v>88</v>
      </c>
      <c r="B9" s="222" t="s">
        <v>89</v>
      </c>
      <c r="C9" s="23">
        <v>7678128.04</v>
      </c>
      <c r="D9" s="23">
        <v>4646178.04</v>
      </c>
      <c r="E9" s="23">
        <v>4560162.79</v>
      </c>
      <c r="F9" s="23">
        <v>86015.25</v>
      </c>
      <c r="G9" s="23"/>
      <c r="H9" s="23"/>
      <c r="I9" s="23"/>
      <c r="J9" s="23">
        <v>3031950</v>
      </c>
      <c r="K9" s="23"/>
      <c r="L9" s="23"/>
      <c r="M9" s="23"/>
      <c r="N9" s="23"/>
      <c r="O9" s="23">
        <v>3031950</v>
      </c>
    </row>
    <row r="10" ht="18.75" customHeight="1" spans="1:15">
      <c r="A10" s="220" t="s">
        <v>90</v>
      </c>
      <c r="B10" s="220" t="s">
        <v>91</v>
      </c>
      <c r="C10" s="23">
        <v>1296</v>
      </c>
      <c r="D10" s="23">
        <v>1296</v>
      </c>
      <c r="E10" s="23"/>
      <c r="F10" s="23">
        <v>1296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221" t="s">
        <v>92</v>
      </c>
      <c r="B11" s="222" t="s">
        <v>93</v>
      </c>
      <c r="C11" s="23">
        <v>1296</v>
      </c>
      <c r="D11" s="23">
        <v>1296</v>
      </c>
      <c r="E11" s="23"/>
      <c r="F11" s="23">
        <v>1296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5" t="s">
        <v>94</v>
      </c>
      <c r="B12" s="175" t="s">
        <v>95</v>
      </c>
      <c r="C12" s="23">
        <v>609243.96</v>
      </c>
      <c r="D12" s="23">
        <v>609243.96</v>
      </c>
      <c r="E12" s="23">
        <v>609243.96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220" t="s">
        <v>96</v>
      </c>
      <c r="B13" s="220" t="s">
        <v>97</v>
      </c>
      <c r="C13" s="23">
        <v>609243.96</v>
      </c>
      <c r="D13" s="23">
        <v>609243.96</v>
      </c>
      <c r="E13" s="23">
        <v>609243.96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221" t="s">
        <v>98</v>
      </c>
      <c r="B14" s="222" t="s">
        <v>99</v>
      </c>
      <c r="C14" s="23">
        <v>94089.8</v>
      </c>
      <c r="D14" s="23">
        <v>94089.8</v>
      </c>
      <c r="E14" s="23">
        <v>94089.8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221" t="s">
        <v>100</v>
      </c>
      <c r="B15" s="222" t="s">
        <v>101</v>
      </c>
      <c r="C15" s="23">
        <v>515154.16</v>
      </c>
      <c r="D15" s="23">
        <v>515154.16</v>
      </c>
      <c r="E15" s="23">
        <v>515154.16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221" t="s">
        <v>102</v>
      </c>
      <c r="B16" s="222" t="s">
        <v>103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5" t="s">
        <v>104</v>
      </c>
      <c r="B17" s="175" t="s">
        <v>105</v>
      </c>
      <c r="C17" s="23">
        <v>246509.09</v>
      </c>
      <c r="D17" s="23">
        <v>246509.09</v>
      </c>
      <c r="E17" s="23">
        <v>246509.09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220" t="s">
        <v>106</v>
      </c>
      <c r="B18" s="220" t="s">
        <v>107</v>
      </c>
      <c r="C18" s="23">
        <v>246509.09</v>
      </c>
      <c r="D18" s="23">
        <v>246509.09</v>
      </c>
      <c r="E18" s="23">
        <v>246509.09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221" t="s">
        <v>108</v>
      </c>
      <c r="B19" s="222" t="s">
        <v>109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221" t="s">
        <v>110</v>
      </c>
      <c r="B20" s="222" t="s">
        <v>111</v>
      </c>
      <c r="C20" s="23">
        <v>228599.66</v>
      </c>
      <c r="D20" s="23">
        <v>228599.66</v>
      </c>
      <c r="E20" s="23">
        <v>228599.66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221" t="s">
        <v>112</v>
      </c>
      <c r="B21" s="222" t="s">
        <v>113</v>
      </c>
      <c r="C21" s="23">
        <v>17909.43</v>
      </c>
      <c r="D21" s="23">
        <v>17909.43</v>
      </c>
      <c r="E21" s="23">
        <v>17909.43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5" t="s">
        <v>114</v>
      </c>
      <c r="B22" s="175" t="s">
        <v>115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220" t="s">
        <v>116</v>
      </c>
      <c r="B23" s="220" t="s">
        <v>117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221" t="s">
        <v>118</v>
      </c>
      <c r="B24" s="222" t="s">
        <v>119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5" t="s">
        <v>120</v>
      </c>
      <c r="B25" s="175" t="s">
        <v>121</v>
      </c>
      <c r="C25" s="23">
        <v>386365.62</v>
      </c>
      <c r="D25" s="23">
        <v>386365.62</v>
      </c>
      <c r="E25" s="23">
        <v>386365.62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220" t="s">
        <v>122</v>
      </c>
      <c r="B26" s="220" t="s">
        <v>123</v>
      </c>
      <c r="C26" s="23">
        <v>386365.62</v>
      </c>
      <c r="D26" s="23">
        <v>386365.62</v>
      </c>
      <c r="E26" s="23">
        <v>386365.62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221" t="s">
        <v>124</v>
      </c>
      <c r="B27" s="222" t="s">
        <v>125</v>
      </c>
      <c r="C27" s="23">
        <v>386365.62</v>
      </c>
      <c r="D27" s="23">
        <v>386365.62</v>
      </c>
      <c r="E27" s="23">
        <v>386365.62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84" t="s">
        <v>126</v>
      </c>
      <c r="B28" s="185" t="s">
        <v>126</v>
      </c>
      <c r="C28" s="23">
        <v>8921542.71</v>
      </c>
      <c r="D28" s="23">
        <v>5889592.71</v>
      </c>
      <c r="E28" s="23">
        <v>5802281.46</v>
      </c>
      <c r="F28" s="23">
        <v>87311.25</v>
      </c>
      <c r="G28" s="23"/>
      <c r="H28" s="23"/>
      <c r="I28" s="23"/>
      <c r="J28" s="23">
        <v>3031950</v>
      </c>
      <c r="K28" s="23"/>
      <c r="L28" s="23"/>
      <c r="M28" s="23"/>
      <c r="N28" s="23"/>
      <c r="O28" s="23">
        <v>3031950</v>
      </c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6"/>
  <sheetViews>
    <sheetView showZeros="0" topLeftCell="A25" workbookViewId="0">
      <selection activeCell="A1" sqref="A1"/>
    </sheetView>
  </sheetViews>
  <sheetFormatPr defaultColWidth="9.14285714285714" defaultRowHeight="14.25" customHeight="1" outlineLevelCol="3"/>
  <cols>
    <col min="1" max="1" width="39.2761904761905" customWidth="1"/>
    <col min="2" max="2" width="30.847619047619" customWidth="1"/>
    <col min="3" max="3" width="35.847619047619" customWidth="1"/>
    <col min="4" max="4" width="29.847619047619" customWidth="1"/>
  </cols>
  <sheetData>
    <row r="1" ht="19.5" customHeight="1" spans="4:4">
      <c r="D1" s="34" t="s">
        <v>127</v>
      </c>
    </row>
    <row r="2" ht="36" customHeight="1" spans="1:4">
      <c r="A2" s="4" t="str">
        <f>"2025"&amp;"年部门财政拨款收支预算总表"</f>
        <v>2025年部门财政拨款收支预算总表</v>
      </c>
      <c r="B2" s="166"/>
      <c r="C2" s="166"/>
      <c r="D2" s="166"/>
    </row>
    <row r="3" ht="18.75" customHeight="1" spans="1:4">
      <c r="A3" s="6" t="str">
        <f>"单位名称："&amp;"永德县崇岗中学"</f>
        <v>单位名称：永德县崇岗中学</v>
      </c>
      <c r="B3" s="167"/>
      <c r="C3" s="167"/>
      <c r="D3" s="34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7" t="s">
        <v>4</v>
      </c>
      <c r="B5" s="106" t="str">
        <f t="shared" ref="B5:D5" si="0">"2025"&amp;"年预算数"</f>
        <v>2025年预算数</v>
      </c>
      <c r="C5" s="27" t="s">
        <v>128</v>
      </c>
      <c r="D5" s="106" t="str">
        <f t="shared" si="0"/>
        <v>2025年预算数</v>
      </c>
    </row>
    <row r="6" ht="18.75" customHeight="1" spans="1:4">
      <c r="A6" s="29"/>
      <c r="B6" s="17"/>
      <c r="C6" s="29"/>
      <c r="D6" s="17"/>
    </row>
    <row r="7" ht="18.75" customHeight="1" spans="1:4">
      <c r="A7" s="168" t="s">
        <v>129</v>
      </c>
      <c r="B7" s="23">
        <v>5889592.71</v>
      </c>
      <c r="C7" s="169" t="s">
        <v>130</v>
      </c>
      <c r="D7" s="23">
        <v>5889592.71</v>
      </c>
    </row>
    <row r="8" ht="18.75" customHeight="1" spans="1:4">
      <c r="A8" s="170" t="s">
        <v>131</v>
      </c>
      <c r="B8" s="23">
        <v>5889592.71</v>
      </c>
      <c r="C8" s="169" t="s">
        <v>132</v>
      </c>
      <c r="D8" s="23"/>
    </row>
    <row r="9" ht="18.75" customHeight="1" spans="1:4">
      <c r="A9" s="170" t="s">
        <v>133</v>
      </c>
      <c r="B9" s="23"/>
      <c r="C9" s="169" t="s">
        <v>134</v>
      </c>
      <c r="D9" s="23"/>
    </row>
    <row r="10" ht="18.75" customHeight="1" spans="1:4">
      <c r="A10" s="170" t="s">
        <v>135</v>
      </c>
      <c r="B10" s="23"/>
      <c r="C10" s="169" t="s">
        <v>136</v>
      </c>
      <c r="D10" s="23"/>
    </row>
    <row r="11" ht="18.75" customHeight="1" spans="1:4">
      <c r="A11" s="170" t="s">
        <v>137</v>
      </c>
      <c r="B11" s="23"/>
      <c r="C11" s="169" t="s">
        <v>138</v>
      </c>
      <c r="D11" s="23"/>
    </row>
    <row r="12" ht="18.75" customHeight="1" spans="1:4">
      <c r="A12" s="170" t="s">
        <v>131</v>
      </c>
      <c r="B12" s="23"/>
      <c r="C12" s="169" t="s">
        <v>139</v>
      </c>
      <c r="D12" s="23">
        <v>4647474.04</v>
      </c>
    </row>
    <row r="13" ht="18.75" customHeight="1" spans="1:4">
      <c r="A13" s="170" t="s">
        <v>133</v>
      </c>
      <c r="B13" s="23"/>
      <c r="C13" s="169" t="s">
        <v>140</v>
      </c>
      <c r="D13" s="23"/>
    </row>
    <row r="14" ht="18.75" customHeight="1" spans="1:4">
      <c r="A14" s="170" t="s">
        <v>135</v>
      </c>
      <c r="B14" s="23"/>
      <c r="C14" s="169" t="s">
        <v>141</v>
      </c>
      <c r="D14" s="23"/>
    </row>
    <row r="15" ht="18.75" customHeight="1" spans="1:4">
      <c r="A15" s="171"/>
      <c r="B15" s="23"/>
      <c r="C15" s="21" t="s">
        <v>142</v>
      </c>
      <c r="D15" s="23">
        <v>609243.96</v>
      </c>
    </row>
    <row r="16" ht="18.75" customHeight="1" spans="1:4">
      <c r="A16" s="172"/>
      <c r="B16" s="23"/>
      <c r="C16" s="21" t="s">
        <v>143</v>
      </c>
      <c r="D16" s="23">
        <v>246509.09</v>
      </c>
    </row>
    <row r="17" ht="18.75" customHeight="1" spans="1:4">
      <c r="A17" s="173"/>
      <c r="B17" s="23"/>
      <c r="C17" s="21" t="s">
        <v>144</v>
      </c>
      <c r="D17" s="23"/>
    </row>
    <row r="18" ht="18.75" customHeight="1" spans="1:4">
      <c r="A18" s="173"/>
      <c r="B18" s="23"/>
      <c r="C18" s="21" t="s">
        <v>145</v>
      </c>
      <c r="D18" s="23"/>
    </row>
    <row r="19" ht="18.75" customHeight="1" spans="1:4">
      <c r="A19" s="173"/>
      <c r="B19" s="23"/>
      <c r="C19" s="21" t="s">
        <v>146</v>
      </c>
      <c r="D19" s="23"/>
    </row>
    <row r="20" ht="18.75" customHeight="1" spans="1:4">
      <c r="A20" s="173"/>
      <c r="B20" s="23"/>
      <c r="C20" s="21" t="s">
        <v>147</v>
      </c>
      <c r="D20" s="23"/>
    </row>
    <row r="21" ht="18.75" customHeight="1" spans="1:4">
      <c r="A21" s="173"/>
      <c r="B21" s="23"/>
      <c r="C21" s="21" t="s">
        <v>148</v>
      </c>
      <c r="D21" s="23"/>
    </row>
    <row r="22" ht="18.75" customHeight="1" spans="1:4">
      <c r="A22" s="173"/>
      <c r="B22" s="23"/>
      <c r="C22" s="21" t="s">
        <v>149</v>
      </c>
      <c r="D22" s="23"/>
    </row>
    <row r="23" ht="18.75" customHeight="1" spans="1:4">
      <c r="A23" s="173"/>
      <c r="B23" s="23"/>
      <c r="C23" s="21" t="s">
        <v>150</v>
      </c>
      <c r="D23" s="23"/>
    </row>
    <row r="24" ht="18.75" customHeight="1" spans="1:4">
      <c r="A24" s="173"/>
      <c r="B24" s="23"/>
      <c r="C24" s="21" t="s">
        <v>151</v>
      </c>
      <c r="D24" s="23"/>
    </row>
    <row r="25" ht="18.75" customHeight="1" spans="1:4">
      <c r="A25" s="173"/>
      <c r="B25" s="23"/>
      <c r="C25" s="21" t="s">
        <v>152</v>
      </c>
      <c r="D25" s="23"/>
    </row>
    <row r="26" ht="18.75" customHeight="1" spans="1:4">
      <c r="A26" s="173"/>
      <c r="B26" s="23"/>
      <c r="C26" s="21" t="s">
        <v>153</v>
      </c>
      <c r="D26" s="23">
        <v>386365.62</v>
      </c>
    </row>
    <row r="27" ht="18.75" customHeight="1" spans="1:4">
      <c r="A27" s="171"/>
      <c r="B27" s="23"/>
      <c r="C27" s="21" t="s">
        <v>154</v>
      </c>
      <c r="D27" s="23"/>
    </row>
    <row r="28" ht="18.75" customHeight="1" spans="1:4">
      <c r="A28" s="172"/>
      <c r="B28" s="23"/>
      <c r="C28" s="21" t="s">
        <v>155</v>
      </c>
      <c r="D28" s="23"/>
    </row>
    <row r="29" ht="18.75" customHeight="1" spans="1:4">
      <c r="A29" s="173"/>
      <c r="B29" s="23"/>
      <c r="C29" s="21" t="s">
        <v>156</v>
      </c>
      <c r="D29" s="23"/>
    </row>
    <row r="30" ht="18.75" customHeight="1" spans="1:4">
      <c r="A30" s="173"/>
      <c r="B30" s="23"/>
      <c r="C30" s="21" t="s">
        <v>157</v>
      </c>
      <c r="D30" s="23"/>
    </row>
    <row r="31" ht="18.75" customHeight="1" spans="1:4">
      <c r="A31" s="173"/>
      <c r="B31" s="23"/>
      <c r="C31" s="21" t="s">
        <v>158</v>
      </c>
      <c r="D31" s="23"/>
    </row>
    <row r="32" ht="18.75" customHeight="1" spans="1:4">
      <c r="A32" s="173"/>
      <c r="B32" s="23"/>
      <c r="C32" s="21" t="s">
        <v>159</v>
      </c>
      <c r="D32" s="23"/>
    </row>
    <row r="33" ht="18.75" customHeight="1" spans="1:4">
      <c r="A33" s="173"/>
      <c r="B33" s="23"/>
      <c r="C33" s="21" t="s">
        <v>160</v>
      </c>
      <c r="D33" s="23"/>
    </row>
    <row r="34" ht="18.75" customHeight="1" spans="1:4">
      <c r="A34" s="171"/>
      <c r="B34" s="174"/>
      <c r="C34" s="21" t="s">
        <v>161</v>
      </c>
      <c r="D34" s="174"/>
    </row>
    <row r="35" ht="18.75" customHeight="1" spans="1:4">
      <c r="A35" s="171"/>
      <c r="B35" s="23"/>
      <c r="C35" s="175" t="s">
        <v>162</v>
      </c>
      <c r="D35" s="23"/>
    </row>
    <row r="36" ht="18.75" customHeight="1" spans="1:4">
      <c r="A36" s="172" t="s">
        <v>163</v>
      </c>
      <c r="B36" s="176">
        <v>5889592.71</v>
      </c>
      <c r="C36" s="171" t="s">
        <v>52</v>
      </c>
      <c r="D36" s="176">
        <v>5889592.71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3"/>
  <sheetViews>
    <sheetView showZeros="0" topLeftCell="A7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761904761905" customWidth="1"/>
    <col min="4" max="4" width="20.4285714285714" customWidth="1"/>
    <col min="5" max="7" width="24.2761904761905" customWidth="1"/>
  </cols>
  <sheetData>
    <row r="1" customHeight="1" spans="1:7">
      <c r="A1" s="157"/>
      <c r="B1" s="157"/>
      <c r="C1" s="157"/>
      <c r="D1" s="51"/>
      <c r="E1" s="157"/>
      <c r="F1" s="54"/>
      <c r="G1" s="34" t="s">
        <v>164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05"/>
      <c r="C2" s="105"/>
      <c r="D2" s="105"/>
      <c r="E2" s="105"/>
      <c r="F2" s="105"/>
      <c r="G2" s="105"/>
    </row>
    <row r="3" ht="18.75" customHeight="1" spans="1:7">
      <c r="A3" s="6" t="str">
        <f>"单位名称："&amp;"永德县崇岗中学"</f>
        <v>单位名称：永德县崇岗中学</v>
      </c>
      <c r="B3" s="158"/>
      <c r="C3" s="51"/>
      <c r="D3" s="51"/>
      <c r="E3" s="51"/>
      <c r="F3" s="54"/>
      <c r="G3" s="34" t="s">
        <v>1</v>
      </c>
    </row>
    <row r="4" ht="18.75" customHeight="1" spans="1:7">
      <c r="A4" s="159" t="s">
        <v>165</v>
      </c>
      <c r="B4" s="160"/>
      <c r="C4" s="106" t="s">
        <v>56</v>
      </c>
      <c r="D4" s="139" t="s">
        <v>75</v>
      </c>
      <c r="E4" s="12"/>
      <c r="F4" s="13"/>
      <c r="G4" s="132" t="s">
        <v>76</v>
      </c>
    </row>
    <row r="5" ht="18.75" customHeight="1" spans="1:7">
      <c r="A5" s="161" t="s">
        <v>73</v>
      </c>
      <c r="B5" s="161" t="s">
        <v>74</v>
      </c>
      <c r="C5" s="29"/>
      <c r="D5" s="150" t="s">
        <v>58</v>
      </c>
      <c r="E5" s="150" t="s">
        <v>166</v>
      </c>
      <c r="F5" s="150" t="s">
        <v>167</v>
      </c>
      <c r="G5" s="93"/>
    </row>
    <row r="6" ht="18.75" customHeight="1" spans="1:7">
      <c r="A6" s="162" t="s">
        <v>168</v>
      </c>
      <c r="B6" s="162" t="s">
        <v>169</v>
      </c>
      <c r="C6" s="162" t="s">
        <v>170</v>
      </c>
      <c r="D6" s="163">
        <v>4</v>
      </c>
      <c r="E6" s="164" t="s">
        <v>171</v>
      </c>
      <c r="F6" s="164" t="s">
        <v>172</v>
      </c>
      <c r="G6" s="162" t="s">
        <v>173</v>
      </c>
    </row>
    <row r="7" ht="18.75" customHeight="1" spans="1:7">
      <c r="A7" s="121" t="s">
        <v>84</v>
      </c>
      <c r="B7" s="121" t="s">
        <v>85</v>
      </c>
      <c r="C7" s="23">
        <v>4647474.04</v>
      </c>
      <c r="D7" s="23">
        <v>4560162.79</v>
      </c>
      <c r="E7" s="23">
        <v>4527451.51</v>
      </c>
      <c r="F7" s="23">
        <v>32711.28</v>
      </c>
      <c r="G7" s="23">
        <v>87311.25</v>
      </c>
    </row>
    <row r="8" ht="18.75" customHeight="1" spans="1:7">
      <c r="A8" s="165" t="s">
        <v>86</v>
      </c>
      <c r="B8" s="165" t="s">
        <v>87</v>
      </c>
      <c r="C8" s="23">
        <v>4646178.04</v>
      </c>
      <c r="D8" s="23">
        <v>4560162.79</v>
      </c>
      <c r="E8" s="23">
        <v>4527451.51</v>
      </c>
      <c r="F8" s="23">
        <v>32711.28</v>
      </c>
      <c r="G8" s="23">
        <v>86015.25</v>
      </c>
    </row>
    <row r="9" ht="18.75" customHeight="1" spans="1:7">
      <c r="A9" s="123" t="s">
        <v>88</v>
      </c>
      <c r="B9" s="123" t="s">
        <v>89</v>
      </c>
      <c r="C9" s="23">
        <v>4646178.04</v>
      </c>
      <c r="D9" s="23">
        <v>4560162.79</v>
      </c>
      <c r="E9" s="23">
        <v>4527451.51</v>
      </c>
      <c r="F9" s="23">
        <v>32711.28</v>
      </c>
      <c r="G9" s="23">
        <v>86015.25</v>
      </c>
    </row>
    <row r="10" ht="18.75" customHeight="1" spans="1:7">
      <c r="A10" s="165" t="s">
        <v>90</v>
      </c>
      <c r="B10" s="165" t="s">
        <v>91</v>
      </c>
      <c r="C10" s="23">
        <v>1296</v>
      </c>
      <c r="D10" s="23"/>
      <c r="E10" s="23"/>
      <c r="F10" s="23"/>
      <c r="G10" s="23">
        <v>1296</v>
      </c>
    </row>
    <row r="11" ht="18.75" customHeight="1" spans="1:7">
      <c r="A11" s="123" t="s">
        <v>92</v>
      </c>
      <c r="B11" s="123" t="s">
        <v>93</v>
      </c>
      <c r="C11" s="23">
        <v>1296</v>
      </c>
      <c r="D11" s="23"/>
      <c r="E11" s="23"/>
      <c r="F11" s="23"/>
      <c r="G11" s="23">
        <v>1296</v>
      </c>
    </row>
    <row r="12" ht="18.75" customHeight="1" spans="1:7">
      <c r="A12" s="121" t="s">
        <v>94</v>
      </c>
      <c r="B12" s="121" t="s">
        <v>95</v>
      </c>
      <c r="C12" s="23">
        <v>609243.96</v>
      </c>
      <c r="D12" s="23">
        <v>609243.96</v>
      </c>
      <c r="E12" s="23">
        <v>607243.96</v>
      </c>
      <c r="F12" s="23">
        <v>2000</v>
      </c>
      <c r="G12" s="23"/>
    </row>
    <row r="13" ht="18.75" customHeight="1" spans="1:7">
      <c r="A13" s="165" t="s">
        <v>96</v>
      </c>
      <c r="B13" s="165" t="s">
        <v>97</v>
      </c>
      <c r="C13" s="23">
        <v>609243.96</v>
      </c>
      <c r="D13" s="23">
        <v>609243.96</v>
      </c>
      <c r="E13" s="23">
        <v>607243.96</v>
      </c>
      <c r="F13" s="23">
        <v>2000</v>
      </c>
      <c r="G13" s="23"/>
    </row>
    <row r="14" ht="18.75" customHeight="1" spans="1:7">
      <c r="A14" s="123" t="s">
        <v>98</v>
      </c>
      <c r="B14" s="123" t="s">
        <v>99</v>
      </c>
      <c r="C14" s="23">
        <v>94089.8</v>
      </c>
      <c r="D14" s="23">
        <v>94089.8</v>
      </c>
      <c r="E14" s="23">
        <v>92089.8</v>
      </c>
      <c r="F14" s="23">
        <v>2000</v>
      </c>
      <c r="G14" s="23"/>
    </row>
    <row r="15" ht="18.75" customHeight="1" spans="1:7">
      <c r="A15" s="123" t="s">
        <v>100</v>
      </c>
      <c r="B15" s="123" t="s">
        <v>101</v>
      </c>
      <c r="C15" s="23">
        <v>515154.16</v>
      </c>
      <c r="D15" s="23">
        <v>515154.16</v>
      </c>
      <c r="E15" s="23">
        <v>515154.16</v>
      </c>
      <c r="F15" s="23"/>
      <c r="G15" s="23"/>
    </row>
    <row r="16" ht="18.75" customHeight="1" spans="1:7">
      <c r="A16" s="121" t="s">
        <v>104</v>
      </c>
      <c r="B16" s="121" t="s">
        <v>105</v>
      </c>
      <c r="C16" s="23">
        <v>246509.09</v>
      </c>
      <c r="D16" s="23">
        <v>246509.09</v>
      </c>
      <c r="E16" s="23">
        <v>246509.09</v>
      </c>
      <c r="F16" s="23"/>
      <c r="G16" s="23"/>
    </row>
    <row r="17" ht="18.75" customHeight="1" spans="1:7">
      <c r="A17" s="165" t="s">
        <v>106</v>
      </c>
      <c r="B17" s="165" t="s">
        <v>107</v>
      </c>
      <c r="C17" s="23">
        <v>246509.09</v>
      </c>
      <c r="D17" s="23">
        <v>246509.09</v>
      </c>
      <c r="E17" s="23">
        <v>246509.09</v>
      </c>
      <c r="F17" s="23"/>
      <c r="G17" s="23"/>
    </row>
    <row r="18" ht="18.75" customHeight="1" spans="1:7">
      <c r="A18" s="123" t="s">
        <v>110</v>
      </c>
      <c r="B18" s="123" t="s">
        <v>111</v>
      </c>
      <c r="C18" s="23">
        <v>228599.66</v>
      </c>
      <c r="D18" s="23">
        <v>228599.66</v>
      </c>
      <c r="E18" s="23">
        <v>228599.66</v>
      </c>
      <c r="F18" s="23"/>
      <c r="G18" s="23"/>
    </row>
    <row r="19" ht="18.75" customHeight="1" spans="1:7">
      <c r="A19" s="123" t="s">
        <v>112</v>
      </c>
      <c r="B19" s="123" t="s">
        <v>113</v>
      </c>
      <c r="C19" s="23">
        <v>17909.43</v>
      </c>
      <c r="D19" s="23">
        <v>17909.43</v>
      </c>
      <c r="E19" s="23">
        <v>17909.43</v>
      </c>
      <c r="F19" s="23"/>
      <c r="G19" s="23"/>
    </row>
    <row r="20" ht="18.75" customHeight="1" spans="1:7">
      <c r="A20" s="121" t="s">
        <v>120</v>
      </c>
      <c r="B20" s="121" t="s">
        <v>121</v>
      </c>
      <c r="C20" s="23">
        <v>386365.62</v>
      </c>
      <c r="D20" s="23">
        <v>386365.62</v>
      </c>
      <c r="E20" s="23">
        <v>386365.62</v>
      </c>
      <c r="F20" s="23"/>
      <c r="G20" s="23"/>
    </row>
    <row r="21" ht="18.75" customHeight="1" spans="1:7">
      <c r="A21" s="165" t="s">
        <v>122</v>
      </c>
      <c r="B21" s="165" t="s">
        <v>123</v>
      </c>
      <c r="C21" s="23">
        <v>386365.62</v>
      </c>
      <c r="D21" s="23">
        <v>386365.62</v>
      </c>
      <c r="E21" s="23">
        <v>386365.62</v>
      </c>
      <c r="F21" s="23"/>
      <c r="G21" s="23"/>
    </row>
    <row r="22" ht="18.75" customHeight="1" spans="1:7">
      <c r="A22" s="123" t="s">
        <v>124</v>
      </c>
      <c r="B22" s="123" t="s">
        <v>125</v>
      </c>
      <c r="C22" s="23">
        <v>386365.62</v>
      </c>
      <c r="D22" s="23">
        <v>386365.62</v>
      </c>
      <c r="E22" s="23">
        <v>386365.62</v>
      </c>
      <c r="F22" s="23"/>
      <c r="G22" s="23"/>
    </row>
    <row r="23" ht="18.75" customHeight="1" spans="1:7">
      <c r="A23" s="47" t="s">
        <v>56</v>
      </c>
      <c r="B23" s="47"/>
      <c r="C23" s="23">
        <v>5889592.71</v>
      </c>
      <c r="D23" s="23">
        <v>5802281.46</v>
      </c>
      <c r="E23" s="23">
        <v>5767570.18</v>
      </c>
      <c r="F23" s="23">
        <v>34711.28</v>
      </c>
      <c r="G23" s="23">
        <v>87311.25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"/>
  <sheetViews>
    <sheetView showZeros="0" workbookViewId="0">
      <selection activeCell="B19" sqref="B19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5"/>
      <c r="B1" s="146"/>
      <c r="C1" s="146"/>
      <c r="D1" s="147"/>
      <c r="G1" s="148" t="s">
        <v>174</v>
      </c>
    </row>
    <row r="2" ht="39" customHeight="1" spans="1:7">
      <c r="A2" s="137" t="str">
        <f>"2025"&amp;"年“三公”经费支出预算表"</f>
        <v>2025年“三公”经费支出预算表</v>
      </c>
      <c r="B2" s="68"/>
      <c r="C2" s="68"/>
      <c r="D2" s="68"/>
      <c r="E2" s="68"/>
      <c r="F2" s="68"/>
      <c r="G2" s="68"/>
    </row>
    <row r="3" ht="18.75" customHeight="1" spans="1:7">
      <c r="A3" s="36" t="str">
        <f>"单位名称："&amp;"永德县崇岗中学"</f>
        <v>单位名称：永德县崇岗中学</v>
      </c>
      <c r="B3" s="146"/>
      <c r="C3" s="146"/>
      <c r="D3" s="64"/>
      <c r="E3" s="2"/>
      <c r="G3" s="148" t="s">
        <v>175</v>
      </c>
    </row>
    <row r="4" ht="18.75" customHeight="1" spans="1:7">
      <c r="A4" s="9" t="s">
        <v>176</v>
      </c>
      <c r="B4" s="9" t="s">
        <v>177</v>
      </c>
      <c r="C4" s="27" t="s">
        <v>178</v>
      </c>
      <c r="D4" s="11" t="s">
        <v>179</v>
      </c>
      <c r="E4" s="12"/>
      <c r="F4" s="13"/>
      <c r="G4" s="27" t="s">
        <v>180</v>
      </c>
    </row>
    <row r="5" ht="18.75" customHeight="1" spans="1:7">
      <c r="A5" s="16"/>
      <c r="B5" s="149"/>
      <c r="C5" s="29"/>
      <c r="D5" s="150" t="s">
        <v>58</v>
      </c>
      <c r="E5" s="150" t="s">
        <v>181</v>
      </c>
      <c r="F5" s="150" t="s">
        <v>182</v>
      </c>
      <c r="G5" s="29"/>
    </row>
    <row r="6" ht="18.75" customHeight="1" spans="1:7">
      <c r="A6" s="151" t="s">
        <v>56</v>
      </c>
      <c r="B6" s="152">
        <v>1</v>
      </c>
      <c r="C6" s="153">
        <v>2</v>
      </c>
      <c r="D6" s="154">
        <v>3</v>
      </c>
      <c r="E6" s="154">
        <v>4</v>
      </c>
      <c r="F6" s="154">
        <v>5</v>
      </c>
      <c r="G6" s="153">
        <v>6</v>
      </c>
    </row>
    <row r="7" ht="18.75" customHeight="1" spans="1:7">
      <c r="A7" s="151" t="s">
        <v>56</v>
      </c>
      <c r="B7" s="155"/>
      <c r="C7" s="155"/>
      <c r="D7" s="155"/>
      <c r="E7" s="155"/>
      <c r="F7" s="155"/>
      <c r="G7" s="155"/>
    </row>
    <row r="8" ht="18.75" customHeight="1" spans="1:7">
      <c r="A8" s="156" t="s">
        <v>183</v>
      </c>
      <c r="B8" s="155"/>
      <c r="C8" s="155"/>
      <c r="D8" s="155"/>
      <c r="E8" s="155"/>
      <c r="F8" s="155"/>
      <c r="G8" s="155"/>
    </row>
    <row r="9" ht="18.75" customHeight="1" spans="1:7">
      <c r="A9" s="156" t="s">
        <v>184</v>
      </c>
      <c r="B9" s="155"/>
      <c r="C9" s="155"/>
      <c r="D9" s="155"/>
      <c r="E9" s="155"/>
      <c r="F9" s="155"/>
      <c r="G9" s="155"/>
    </row>
    <row r="10" ht="18.75" customHeight="1" spans="1:7">
      <c r="A10" s="156" t="s">
        <v>185</v>
      </c>
      <c r="B10" s="155"/>
      <c r="C10" s="155"/>
      <c r="D10" s="155"/>
      <c r="E10" s="155"/>
      <c r="F10" s="155"/>
      <c r="G10" s="155"/>
    </row>
    <row r="11" ht="18.75" customHeight="1" spans="1:7">
      <c r="A11" s="156" t="s">
        <v>186</v>
      </c>
      <c r="B11" s="155"/>
      <c r="C11" s="155"/>
      <c r="D11" s="155"/>
      <c r="E11" s="155"/>
      <c r="F11" s="155"/>
      <c r="G11" s="155"/>
    </row>
    <row r="12" s="98" customFormat="1" ht="27.75" customHeight="1" spans="1:7">
      <c r="A12" s="119" t="s">
        <v>187</v>
      </c>
      <c r="B12" s="119"/>
      <c r="C12" s="119"/>
      <c r="D12" s="119"/>
      <c r="E12" s="119"/>
      <c r="F12" s="119"/>
      <c r="G12" s="119"/>
    </row>
  </sheetData>
  <mergeCells count="8">
    <mergeCell ref="A2:G2"/>
    <mergeCell ref="A3:D3"/>
    <mergeCell ref="D4:F4"/>
    <mergeCell ref="A12:G12"/>
    <mergeCell ref="A4:A6"/>
    <mergeCell ref="B4:B5"/>
    <mergeCell ref="C4:C5"/>
    <mergeCell ref="G4:G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285714285714" customWidth="1"/>
    <col min="3" max="3" width="26.5714285714286" customWidth="1"/>
    <col min="4" max="4" width="10.1428571428571" customWidth="1"/>
    <col min="5" max="5" width="17.5714285714286" customWidth="1"/>
    <col min="6" max="6" width="10.2761904761905" customWidth="1"/>
    <col min="7" max="7" width="23" customWidth="1"/>
    <col min="8" max="21" width="19.847619047619" customWidth="1"/>
    <col min="22" max="23" width="20" customWidth="1"/>
  </cols>
  <sheetData>
    <row r="1" ht="18.75" customHeight="1" spans="2:23">
      <c r="B1" s="135"/>
      <c r="D1" s="136"/>
      <c r="E1" s="136"/>
      <c r="F1" s="136"/>
      <c r="G1" s="136"/>
      <c r="H1" s="65"/>
      <c r="I1" s="65"/>
      <c r="J1" s="65"/>
      <c r="K1" s="65"/>
      <c r="L1" s="65"/>
      <c r="M1" s="65"/>
      <c r="N1" s="2"/>
      <c r="O1" s="2"/>
      <c r="P1" s="2"/>
      <c r="Q1" s="65"/>
      <c r="U1" s="135"/>
      <c r="W1" s="33" t="s">
        <v>188</v>
      </c>
    </row>
    <row r="2" ht="39.75" customHeight="1" spans="1:23">
      <c r="A2" s="137" t="str">
        <f>"2025"&amp;"年部门基本支出预算表"</f>
        <v>2025年部门基本支出预算表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5"/>
      <c r="O2" s="5"/>
      <c r="P2" s="5"/>
      <c r="Q2" s="68"/>
      <c r="R2" s="68"/>
      <c r="S2" s="68"/>
      <c r="T2" s="68"/>
      <c r="U2" s="68"/>
      <c r="V2" s="68"/>
      <c r="W2" s="68"/>
    </row>
    <row r="3" ht="18.75" customHeight="1" spans="1:23">
      <c r="A3" s="6" t="str">
        <f>"单位名称："&amp;"永德县崇岗中学"</f>
        <v>单位名称：永德县崇岗中学</v>
      </c>
      <c r="B3" s="138"/>
      <c r="C3" s="138"/>
      <c r="D3" s="138"/>
      <c r="E3" s="138"/>
      <c r="F3" s="138"/>
      <c r="G3" s="138"/>
      <c r="H3" s="70"/>
      <c r="I3" s="70"/>
      <c r="J3" s="70"/>
      <c r="K3" s="70"/>
      <c r="L3" s="70"/>
      <c r="M3" s="70"/>
      <c r="N3" s="8"/>
      <c r="O3" s="8"/>
      <c r="P3" s="8"/>
      <c r="Q3" s="70"/>
      <c r="U3" s="135"/>
      <c r="W3" s="33" t="s">
        <v>175</v>
      </c>
    </row>
    <row r="4" ht="18.75" customHeight="1" spans="1:23">
      <c r="A4" s="9" t="s">
        <v>189</v>
      </c>
      <c r="B4" s="9" t="s">
        <v>190</v>
      </c>
      <c r="C4" s="9" t="s">
        <v>191</v>
      </c>
      <c r="D4" s="9" t="s">
        <v>192</v>
      </c>
      <c r="E4" s="9" t="s">
        <v>193</v>
      </c>
      <c r="F4" s="9" t="s">
        <v>194</v>
      </c>
      <c r="G4" s="9" t="s">
        <v>195</v>
      </c>
      <c r="H4" s="139" t="s">
        <v>196</v>
      </c>
      <c r="I4" s="88" t="s">
        <v>196</v>
      </c>
      <c r="J4" s="88"/>
      <c r="K4" s="88"/>
      <c r="L4" s="88"/>
      <c r="M4" s="88"/>
      <c r="N4" s="12"/>
      <c r="O4" s="12"/>
      <c r="P4" s="12"/>
      <c r="Q4" s="73" t="s">
        <v>62</v>
      </c>
      <c r="R4" s="88" t="s">
        <v>78</v>
      </c>
      <c r="S4" s="88"/>
      <c r="T4" s="88"/>
      <c r="U4" s="88"/>
      <c r="V4" s="88"/>
      <c r="W4" s="142"/>
    </row>
    <row r="5" ht="18.75" customHeight="1" spans="1:23">
      <c r="A5" s="14"/>
      <c r="B5" s="134"/>
      <c r="C5" s="14"/>
      <c r="D5" s="14"/>
      <c r="E5" s="14"/>
      <c r="F5" s="14"/>
      <c r="G5" s="14"/>
      <c r="H5" s="106" t="s">
        <v>197</v>
      </c>
      <c r="I5" s="139" t="s">
        <v>59</v>
      </c>
      <c r="J5" s="88"/>
      <c r="K5" s="88"/>
      <c r="L5" s="88"/>
      <c r="M5" s="142"/>
      <c r="N5" s="11" t="s">
        <v>198</v>
      </c>
      <c r="O5" s="12"/>
      <c r="P5" s="13"/>
      <c r="Q5" s="9" t="s">
        <v>62</v>
      </c>
      <c r="R5" s="139" t="s">
        <v>78</v>
      </c>
      <c r="S5" s="73" t="s">
        <v>65</v>
      </c>
      <c r="T5" s="88" t="s">
        <v>78</v>
      </c>
      <c r="U5" s="73" t="s">
        <v>67</v>
      </c>
      <c r="V5" s="73" t="s">
        <v>68</v>
      </c>
      <c r="W5" s="144" t="s">
        <v>69</v>
      </c>
    </row>
    <row r="6" ht="18.75" customHeight="1" spans="1:23">
      <c r="A6" s="28"/>
      <c r="B6" s="28"/>
      <c r="C6" s="28"/>
      <c r="D6" s="28"/>
      <c r="E6" s="28"/>
      <c r="F6" s="28"/>
      <c r="G6" s="28"/>
      <c r="H6" s="28"/>
      <c r="I6" s="143" t="s">
        <v>199</v>
      </c>
      <c r="J6" s="9" t="s">
        <v>200</v>
      </c>
      <c r="K6" s="9" t="s">
        <v>201</v>
      </c>
      <c r="L6" s="9" t="s">
        <v>202</v>
      </c>
      <c r="M6" s="9" t="s">
        <v>203</v>
      </c>
      <c r="N6" s="9" t="s">
        <v>59</v>
      </c>
      <c r="O6" s="9" t="s">
        <v>60</v>
      </c>
      <c r="P6" s="9" t="s">
        <v>61</v>
      </c>
      <c r="Q6" s="28"/>
      <c r="R6" s="9" t="s">
        <v>58</v>
      </c>
      <c r="S6" s="9" t="s">
        <v>65</v>
      </c>
      <c r="T6" s="9" t="s">
        <v>204</v>
      </c>
      <c r="U6" s="9" t="s">
        <v>67</v>
      </c>
      <c r="V6" s="9" t="s">
        <v>68</v>
      </c>
      <c r="W6" s="9" t="s">
        <v>69</v>
      </c>
    </row>
    <row r="7" ht="18.75" customHeight="1" spans="1:23">
      <c r="A7" s="109"/>
      <c r="B7" s="109"/>
      <c r="C7" s="109"/>
      <c r="D7" s="109"/>
      <c r="E7" s="109"/>
      <c r="F7" s="109"/>
      <c r="G7" s="109"/>
      <c r="H7" s="109"/>
      <c r="I7" s="92"/>
      <c r="J7" s="16" t="s">
        <v>205</v>
      </c>
      <c r="K7" s="16" t="s">
        <v>201</v>
      </c>
      <c r="L7" s="16" t="s">
        <v>202</v>
      </c>
      <c r="M7" s="16" t="s">
        <v>203</v>
      </c>
      <c r="N7" s="16" t="s">
        <v>201</v>
      </c>
      <c r="O7" s="16" t="s">
        <v>202</v>
      </c>
      <c r="P7" s="16" t="s">
        <v>203</v>
      </c>
      <c r="Q7" s="16" t="s">
        <v>62</v>
      </c>
      <c r="R7" s="16" t="s">
        <v>58</v>
      </c>
      <c r="S7" s="16" t="s">
        <v>65</v>
      </c>
      <c r="T7" s="16" t="s">
        <v>204</v>
      </c>
      <c r="U7" s="16" t="s">
        <v>67</v>
      </c>
      <c r="V7" s="16" t="s">
        <v>68</v>
      </c>
      <c r="W7" s="16" t="s">
        <v>69</v>
      </c>
    </row>
    <row r="8" ht="18.75" customHeight="1" spans="1:23">
      <c r="A8" s="140">
        <v>1</v>
      </c>
      <c r="B8" s="140">
        <v>2</v>
      </c>
      <c r="C8" s="140">
        <v>3</v>
      </c>
      <c r="D8" s="140">
        <v>4</v>
      </c>
      <c r="E8" s="140">
        <v>5</v>
      </c>
      <c r="F8" s="140">
        <v>6</v>
      </c>
      <c r="G8" s="140">
        <v>7</v>
      </c>
      <c r="H8" s="140">
        <v>8</v>
      </c>
      <c r="I8" s="140">
        <v>9</v>
      </c>
      <c r="J8" s="140">
        <v>10</v>
      </c>
      <c r="K8" s="140">
        <v>11</v>
      </c>
      <c r="L8" s="140">
        <v>12</v>
      </c>
      <c r="M8" s="140">
        <v>13</v>
      </c>
      <c r="N8" s="140">
        <v>14</v>
      </c>
      <c r="O8" s="140">
        <v>15</v>
      </c>
      <c r="P8" s="140">
        <v>16</v>
      </c>
      <c r="Q8" s="140">
        <v>17</v>
      </c>
      <c r="R8" s="140">
        <v>18</v>
      </c>
      <c r="S8" s="140">
        <v>19</v>
      </c>
      <c r="T8" s="140">
        <v>20</v>
      </c>
      <c r="U8" s="140">
        <v>21</v>
      </c>
      <c r="V8" s="140">
        <v>22</v>
      </c>
      <c r="W8" s="140">
        <v>23</v>
      </c>
    </row>
    <row r="9" ht="18.75" customHeight="1" spans="1:23">
      <c r="A9" s="141" t="s">
        <v>71</v>
      </c>
      <c r="B9" s="141"/>
      <c r="C9" s="141"/>
      <c r="D9" s="141"/>
      <c r="E9" s="141"/>
      <c r="F9" s="141"/>
      <c r="G9" s="141"/>
      <c r="H9" s="23">
        <v>5802281.46</v>
      </c>
      <c r="I9" s="23">
        <v>5802281.46</v>
      </c>
      <c r="J9" s="23"/>
      <c r="K9" s="23"/>
      <c r="L9" s="23">
        <v>5802281.46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41"/>
      <c r="B10" s="20" t="s">
        <v>206</v>
      </c>
      <c r="C10" s="20" t="s">
        <v>207</v>
      </c>
      <c r="D10" s="20" t="s">
        <v>88</v>
      </c>
      <c r="E10" s="20" t="s">
        <v>89</v>
      </c>
      <c r="F10" s="20" t="s">
        <v>208</v>
      </c>
      <c r="G10" s="20" t="s">
        <v>209</v>
      </c>
      <c r="H10" s="23">
        <v>1635564</v>
      </c>
      <c r="I10" s="23">
        <v>1635564</v>
      </c>
      <c r="J10" s="23"/>
      <c r="K10" s="23"/>
      <c r="L10" s="23">
        <v>1635564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0" t="s">
        <v>206</v>
      </c>
      <c r="C11" s="20" t="s">
        <v>207</v>
      </c>
      <c r="D11" s="20" t="s">
        <v>88</v>
      </c>
      <c r="E11" s="20" t="s">
        <v>89</v>
      </c>
      <c r="F11" s="20" t="s">
        <v>210</v>
      </c>
      <c r="G11" s="20" t="s">
        <v>211</v>
      </c>
      <c r="H11" s="23">
        <v>199836</v>
      </c>
      <c r="I11" s="23">
        <v>199836</v>
      </c>
      <c r="J11" s="23"/>
      <c r="K11" s="23"/>
      <c r="L11" s="23">
        <v>199836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4"/>
      <c r="B12" s="20" t="s">
        <v>206</v>
      </c>
      <c r="C12" s="20" t="s">
        <v>207</v>
      </c>
      <c r="D12" s="20" t="s">
        <v>118</v>
      </c>
      <c r="E12" s="20" t="s">
        <v>119</v>
      </c>
      <c r="F12" s="20" t="s">
        <v>210</v>
      </c>
      <c r="G12" s="20" t="s">
        <v>211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4"/>
      <c r="B13" s="20" t="s">
        <v>206</v>
      </c>
      <c r="C13" s="20" t="s">
        <v>207</v>
      </c>
      <c r="D13" s="20" t="s">
        <v>88</v>
      </c>
      <c r="E13" s="20" t="s">
        <v>89</v>
      </c>
      <c r="F13" s="20" t="s">
        <v>210</v>
      </c>
      <c r="G13" s="20" t="s">
        <v>211</v>
      </c>
      <c r="H13" s="23">
        <v>198000</v>
      </c>
      <c r="I13" s="23">
        <v>198000</v>
      </c>
      <c r="J13" s="23"/>
      <c r="K13" s="23"/>
      <c r="L13" s="23">
        <v>198000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4"/>
      <c r="B14" s="20" t="s">
        <v>212</v>
      </c>
      <c r="C14" s="20" t="s">
        <v>213</v>
      </c>
      <c r="D14" s="20" t="s">
        <v>88</v>
      </c>
      <c r="E14" s="20" t="s">
        <v>89</v>
      </c>
      <c r="F14" s="20" t="s">
        <v>210</v>
      </c>
      <c r="G14" s="20" t="s">
        <v>211</v>
      </c>
      <c r="H14" s="23">
        <v>277200</v>
      </c>
      <c r="I14" s="23">
        <v>277200</v>
      </c>
      <c r="J14" s="23"/>
      <c r="K14" s="23"/>
      <c r="L14" s="23">
        <v>277200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4"/>
      <c r="B15" s="20" t="s">
        <v>214</v>
      </c>
      <c r="C15" s="20" t="s">
        <v>215</v>
      </c>
      <c r="D15" s="20" t="s">
        <v>88</v>
      </c>
      <c r="E15" s="20" t="s">
        <v>89</v>
      </c>
      <c r="F15" s="20" t="s">
        <v>216</v>
      </c>
      <c r="G15" s="20" t="s">
        <v>217</v>
      </c>
      <c r="H15" s="23">
        <v>594000</v>
      </c>
      <c r="I15" s="23">
        <v>594000</v>
      </c>
      <c r="J15" s="23"/>
      <c r="K15" s="23"/>
      <c r="L15" s="23">
        <v>594000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4"/>
      <c r="B16" s="20" t="s">
        <v>206</v>
      </c>
      <c r="C16" s="20" t="s">
        <v>207</v>
      </c>
      <c r="D16" s="20" t="s">
        <v>88</v>
      </c>
      <c r="E16" s="20" t="s">
        <v>89</v>
      </c>
      <c r="F16" s="20" t="s">
        <v>216</v>
      </c>
      <c r="G16" s="20" t="s">
        <v>217</v>
      </c>
      <c r="H16" s="23">
        <v>1029893.52</v>
      </c>
      <c r="I16" s="23">
        <v>1029893.52</v>
      </c>
      <c r="J16" s="23"/>
      <c r="K16" s="23"/>
      <c r="L16" s="23">
        <v>1029893.52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4"/>
      <c r="B17" s="20" t="s">
        <v>206</v>
      </c>
      <c r="C17" s="20" t="s">
        <v>207</v>
      </c>
      <c r="D17" s="20" t="s">
        <v>88</v>
      </c>
      <c r="E17" s="20" t="s">
        <v>89</v>
      </c>
      <c r="F17" s="20" t="s">
        <v>216</v>
      </c>
      <c r="G17" s="20" t="s">
        <v>217</v>
      </c>
      <c r="H17" s="23">
        <v>354420</v>
      </c>
      <c r="I17" s="23">
        <v>354420</v>
      </c>
      <c r="J17" s="23"/>
      <c r="K17" s="23"/>
      <c r="L17" s="23">
        <v>354420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4"/>
      <c r="B18" s="20" t="s">
        <v>218</v>
      </c>
      <c r="C18" s="20" t="s">
        <v>219</v>
      </c>
      <c r="D18" s="20" t="s">
        <v>100</v>
      </c>
      <c r="E18" s="20" t="s">
        <v>101</v>
      </c>
      <c r="F18" s="20" t="s">
        <v>220</v>
      </c>
      <c r="G18" s="20" t="s">
        <v>221</v>
      </c>
      <c r="H18" s="23">
        <v>515154.16</v>
      </c>
      <c r="I18" s="23">
        <v>515154.16</v>
      </c>
      <c r="J18" s="23"/>
      <c r="K18" s="23"/>
      <c r="L18" s="23">
        <v>515154.16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4"/>
      <c r="B19" s="20" t="s">
        <v>218</v>
      </c>
      <c r="C19" s="20" t="s">
        <v>219</v>
      </c>
      <c r="D19" s="20" t="s">
        <v>102</v>
      </c>
      <c r="E19" s="20" t="s">
        <v>103</v>
      </c>
      <c r="F19" s="20" t="s">
        <v>222</v>
      </c>
      <c r="G19" s="20" t="s">
        <v>223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4"/>
      <c r="B20" s="20" t="s">
        <v>218</v>
      </c>
      <c r="C20" s="20" t="s">
        <v>219</v>
      </c>
      <c r="D20" s="20" t="s">
        <v>108</v>
      </c>
      <c r="E20" s="20" t="s">
        <v>109</v>
      </c>
      <c r="F20" s="20" t="s">
        <v>224</v>
      </c>
      <c r="G20" s="20" t="s">
        <v>225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4"/>
      <c r="B21" s="20" t="s">
        <v>218</v>
      </c>
      <c r="C21" s="20" t="s">
        <v>219</v>
      </c>
      <c r="D21" s="20" t="s">
        <v>110</v>
      </c>
      <c r="E21" s="20" t="s">
        <v>111</v>
      </c>
      <c r="F21" s="20" t="s">
        <v>224</v>
      </c>
      <c r="G21" s="20" t="s">
        <v>225</v>
      </c>
      <c r="H21" s="23">
        <v>228599.66</v>
      </c>
      <c r="I21" s="23">
        <v>228599.66</v>
      </c>
      <c r="J21" s="23"/>
      <c r="K21" s="23"/>
      <c r="L21" s="23">
        <v>228599.66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4"/>
      <c r="B22" s="20" t="s">
        <v>218</v>
      </c>
      <c r="C22" s="20" t="s">
        <v>219</v>
      </c>
      <c r="D22" s="20" t="s">
        <v>88</v>
      </c>
      <c r="E22" s="20" t="s">
        <v>89</v>
      </c>
      <c r="F22" s="20" t="s">
        <v>226</v>
      </c>
      <c r="G22" s="20" t="s">
        <v>227</v>
      </c>
      <c r="H22" s="23">
        <v>22537.99</v>
      </c>
      <c r="I22" s="23">
        <v>22537.99</v>
      </c>
      <c r="J22" s="23"/>
      <c r="K22" s="23"/>
      <c r="L22" s="23">
        <v>22537.99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4"/>
      <c r="B23" s="20" t="s">
        <v>218</v>
      </c>
      <c r="C23" s="20" t="s">
        <v>219</v>
      </c>
      <c r="D23" s="20" t="s">
        <v>112</v>
      </c>
      <c r="E23" s="20" t="s">
        <v>113</v>
      </c>
      <c r="F23" s="20" t="s">
        <v>226</v>
      </c>
      <c r="G23" s="20" t="s">
        <v>227</v>
      </c>
      <c r="H23" s="23">
        <v>6439.43</v>
      </c>
      <c r="I23" s="23">
        <v>6439.43</v>
      </c>
      <c r="J23" s="23"/>
      <c r="K23" s="23"/>
      <c r="L23" s="23">
        <v>6439.43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4"/>
      <c r="B24" s="20" t="s">
        <v>218</v>
      </c>
      <c r="C24" s="20" t="s">
        <v>219</v>
      </c>
      <c r="D24" s="20" t="s">
        <v>112</v>
      </c>
      <c r="E24" s="20" t="s">
        <v>113</v>
      </c>
      <c r="F24" s="20" t="s">
        <v>226</v>
      </c>
      <c r="G24" s="20" t="s">
        <v>227</v>
      </c>
      <c r="H24" s="23">
        <v>11470</v>
      </c>
      <c r="I24" s="23">
        <v>11470</v>
      </c>
      <c r="J24" s="23"/>
      <c r="K24" s="23"/>
      <c r="L24" s="23">
        <v>11470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4"/>
      <c r="B25" s="20" t="s">
        <v>228</v>
      </c>
      <c r="C25" s="20" t="s">
        <v>125</v>
      </c>
      <c r="D25" s="20" t="s">
        <v>124</v>
      </c>
      <c r="E25" s="20" t="s">
        <v>125</v>
      </c>
      <c r="F25" s="20" t="s">
        <v>229</v>
      </c>
      <c r="G25" s="20" t="s">
        <v>125</v>
      </c>
      <c r="H25" s="23">
        <v>386365.62</v>
      </c>
      <c r="I25" s="23">
        <v>386365.62</v>
      </c>
      <c r="J25" s="23"/>
      <c r="K25" s="23"/>
      <c r="L25" s="23">
        <v>386365.62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4"/>
      <c r="B26" s="20" t="s">
        <v>230</v>
      </c>
      <c r="C26" s="20" t="s">
        <v>231</v>
      </c>
      <c r="D26" s="20" t="s">
        <v>88</v>
      </c>
      <c r="E26" s="20" t="s">
        <v>89</v>
      </c>
      <c r="F26" s="20" t="s">
        <v>232</v>
      </c>
      <c r="G26" s="20" t="s">
        <v>233</v>
      </c>
      <c r="H26" s="23">
        <v>216000</v>
      </c>
      <c r="I26" s="23">
        <v>216000</v>
      </c>
      <c r="J26" s="23"/>
      <c r="K26" s="23"/>
      <c r="L26" s="23">
        <v>216000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4"/>
      <c r="B27" s="20" t="s">
        <v>234</v>
      </c>
      <c r="C27" s="20" t="s">
        <v>235</v>
      </c>
      <c r="D27" s="20" t="s">
        <v>88</v>
      </c>
      <c r="E27" s="20" t="s">
        <v>89</v>
      </c>
      <c r="F27" s="20" t="s">
        <v>236</v>
      </c>
      <c r="G27" s="20" t="s">
        <v>235</v>
      </c>
      <c r="H27" s="23">
        <v>32711.28</v>
      </c>
      <c r="I27" s="23">
        <v>32711.28</v>
      </c>
      <c r="J27" s="23"/>
      <c r="K27" s="23"/>
      <c r="L27" s="23">
        <v>32711.28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4"/>
      <c r="B28" s="20" t="s">
        <v>237</v>
      </c>
      <c r="C28" s="20" t="s">
        <v>238</v>
      </c>
      <c r="D28" s="20" t="s">
        <v>98</v>
      </c>
      <c r="E28" s="20" t="s">
        <v>99</v>
      </c>
      <c r="F28" s="20" t="s">
        <v>239</v>
      </c>
      <c r="G28" s="20" t="s">
        <v>240</v>
      </c>
      <c r="H28" s="23">
        <v>2000</v>
      </c>
      <c r="I28" s="23">
        <v>2000</v>
      </c>
      <c r="J28" s="23"/>
      <c r="K28" s="23"/>
      <c r="L28" s="23">
        <v>2000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4"/>
      <c r="B29" s="20" t="s">
        <v>241</v>
      </c>
      <c r="C29" s="20" t="s">
        <v>242</v>
      </c>
      <c r="D29" s="20" t="s">
        <v>98</v>
      </c>
      <c r="E29" s="20" t="s">
        <v>99</v>
      </c>
      <c r="F29" s="20" t="s">
        <v>243</v>
      </c>
      <c r="G29" s="20" t="s">
        <v>242</v>
      </c>
      <c r="H29" s="23">
        <v>92089.8</v>
      </c>
      <c r="I29" s="23">
        <v>92089.8</v>
      </c>
      <c r="J29" s="23"/>
      <c r="K29" s="23"/>
      <c r="L29" s="23">
        <v>92089.8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2" t="s">
        <v>56</v>
      </c>
      <c r="B30" s="22"/>
      <c r="C30" s="22"/>
      <c r="D30" s="22"/>
      <c r="E30" s="22"/>
      <c r="F30" s="22"/>
      <c r="G30" s="22"/>
      <c r="H30" s="23">
        <v>5802281.46</v>
      </c>
      <c r="I30" s="23">
        <v>5802281.46</v>
      </c>
      <c r="J30" s="23"/>
      <c r="K30" s="23"/>
      <c r="L30" s="23">
        <v>5802281.46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</sheetData>
  <mergeCells count="30">
    <mergeCell ref="A2:W2"/>
    <mergeCell ref="A3:G3"/>
    <mergeCell ref="H4:W4"/>
    <mergeCell ref="I5:M5"/>
    <mergeCell ref="N5:P5"/>
    <mergeCell ref="R5:W5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4"/>
  <sheetViews>
    <sheetView showZeros="0" topLeftCell="B7" workbookViewId="0">
      <selection activeCell="A1" sqref="A1"/>
    </sheetView>
  </sheetViews>
  <sheetFormatPr defaultColWidth="9.14285714285714" defaultRowHeight="14.25" customHeight="1"/>
  <cols>
    <col min="1" max="1" width="12.4285714285714" customWidth="1"/>
    <col min="2" max="2" width="33.7333333333333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761904761905" customWidth="1"/>
  </cols>
  <sheetData>
    <row r="1" ht="13.5" customHeight="1" spans="2:23">
      <c r="B1" s="128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28"/>
      <c r="W1" s="34" t="s">
        <v>244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"单位名称："&amp;"永德县崇岗中学"</f>
        <v>单位名称：永德县崇岗中学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8"/>
      <c r="W3" s="34" t="s">
        <v>175</v>
      </c>
    </row>
    <row r="4" ht="18.75" customHeight="1" spans="1:23">
      <c r="A4" s="9" t="s">
        <v>245</v>
      </c>
      <c r="B4" s="10" t="s">
        <v>190</v>
      </c>
      <c r="C4" s="9" t="s">
        <v>191</v>
      </c>
      <c r="D4" s="9" t="s">
        <v>246</v>
      </c>
      <c r="E4" s="10" t="s">
        <v>192</v>
      </c>
      <c r="F4" s="10" t="s">
        <v>193</v>
      </c>
      <c r="G4" s="10" t="s">
        <v>247</v>
      </c>
      <c r="H4" s="10" t="s">
        <v>248</v>
      </c>
      <c r="I4" s="27" t="s">
        <v>56</v>
      </c>
      <c r="J4" s="11" t="s">
        <v>249</v>
      </c>
      <c r="K4" s="12"/>
      <c r="L4" s="12"/>
      <c r="M4" s="13"/>
      <c r="N4" s="11" t="s">
        <v>198</v>
      </c>
      <c r="O4" s="12"/>
      <c r="P4" s="13"/>
      <c r="Q4" s="10" t="s">
        <v>62</v>
      </c>
      <c r="R4" s="11" t="s">
        <v>78</v>
      </c>
      <c r="S4" s="12"/>
      <c r="T4" s="12"/>
      <c r="U4" s="12"/>
      <c r="V4" s="12"/>
      <c r="W4" s="13"/>
    </row>
    <row r="5" ht="18.75" customHeight="1" spans="1:23">
      <c r="A5" s="14"/>
      <c r="B5" s="28"/>
      <c r="C5" s="14"/>
      <c r="D5" s="14"/>
      <c r="E5" s="15"/>
      <c r="F5" s="15"/>
      <c r="G5" s="15"/>
      <c r="H5" s="15"/>
      <c r="I5" s="28"/>
      <c r="J5" s="131" t="s">
        <v>59</v>
      </c>
      <c r="K5" s="132"/>
      <c r="L5" s="10" t="s">
        <v>60</v>
      </c>
      <c r="M5" s="10" t="s">
        <v>61</v>
      </c>
      <c r="N5" s="10" t="s">
        <v>59</v>
      </c>
      <c r="O5" s="10" t="s">
        <v>60</v>
      </c>
      <c r="P5" s="10" t="s">
        <v>61</v>
      </c>
      <c r="Q5" s="15"/>
      <c r="R5" s="10" t="s">
        <v>58</v>
      </c>
      <c r="S5" s="9" t="s">
        <v>65</v>
      </c>
      <c r="T5" s="9" t="s">
        <v>204</v>
      </c>
      <c r="U5" s="9" t="s">
        <v>67</v>
      </c>
      <c r="V5" s="9" t="s">
        <v>68</v>
      </c>
      <c r="W5" s="9" t="s">
        <v>69</v>
      </c>
    </row>
    <row r="6" ht="18.75" customHeight="1" spans="1:23">
      <c r="A6" s="28"/>
      <c r="B6" s="28"/>
      <c r="C6" s="28"/>
      <c r="D6" s="28"/>
      <c r="E6" s="28"/>
      <c r="F6" s="28"/>
      <c r="G6" s="28"/>
      <c r="H6" s="28"/>
      <c r="I6" s="28"/>
      <c r="J6" s="133" t="s">
        <v>58</v>
      </c>
      <c r="K6" s="93"/>
      <c r="L6" s="28"/>
      <c r="M6" s="28"/>
      <c r="N6" s="28"/>
      <c r="O6" s="28"/>
      <c r="P6" s="28"/>
      <c r="Q6" s="28"/>
      <c r="R6" s="28"/>
      <c r="S6" s="134"/>
      <c r="T6" s="134"/>
      <c r="U6" s="134"/>
      <c r="V6" s="134"/>
      <c r="W6" s="134"/>
    </row>
    <row r="7" ht="18.75" customHeight="1" spans="1:23">
      <c r="A7" s="16"/>
      <c r="B7" s="29"/>
      <c r="C7" s="16"/>
      <c r="D7" s="16"/>
      <c r="E7" s="17"/>
      <c r="F7" s="17"/>
      <c r="G7" s="17"/>
      <c r="H7" s="17"/>
      <c r="I7" s="29"/>
      <c r="J7" s="42" t="s">
        <v>58</v>
      </c>
      <c r="K7" s="42" t="s">
        <v>250</v>
      </c>
      <c r="L7" s="17"/>
      <c r="M7" s="17"/>
      <c r="N7" s="17"/>
      <c r="O7" s="17"/>
      <c r="P7" s="17"/>
      <c r="Q7" s="17"/>
      <c r="R7" s="17"/>
      <c r="S7" s="17"/>
      <c r="T7" s="17"/>
      <c r="U7" s="29"/>
      <c r="V7" s="17"/>
      <c r="W7" s="17"/>
    </row>
    <row r="8" ht="18.7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</row>
    <row r="9" ht="18.75" customHeight="1" spans="1:23">
      <c r="A9" s="20"/>
      <c r="B9" s="20"/>
      <c r="C9" s="20" t="s">
        <v>251</v>
      </c>
      <c r="D9" s="20"/>
      <c r="E9" s="20"/>
      <c r="F9" s="20"/>
      <c r="G9" s="20"/>
      <c r="H9" s="20"/>
      <c r="I9" s="23">
        <v>22612.5</v>
      </c>
      <c r="J9" s="23">
        <v>22612.5</v>
      </c>
      <c r="K9" s="23">
        <v>22612.5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30" t="s">
        <v>252</v>
      </c>
      <c r="B10" s="30" t="s">
        <v>253</v>
      </c>
      <c r="C10" s="30" t="s">
        <v>251</v>
      </c>
      <c r="D10" s="30" t="s">
        <v>71</v>
      </c>
      <c r="E10" s="30" t="s">
        <v>88</v>
      </c>
      <c r="F10" s="30" t="s">
        <v>89</v>
      </c>
      <c r="G10" s="30" t="s">
        <v>254</v>
      </c>
      <c r="H10" s="30" t="s">
        <v>255</v>
      </c>
      <c r="I10" s="23">
        <v>21316.5</v>
      </c>
      <c r="J10" s="23">
        <v>21316.5</v>
      </c>
      <c r="K10" s="23">
        <v>21316.5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30" t="s">
        <v>252</v>
      </c>
      <c r="B11" s="30" t="s">
        <v>253</v>
      </c>
      <c r="C11" s="30" t="s">
        <v>251</v>
      </c>
      <c r="D11" s="30" t="s">
        <v>71</v>
      </c>
      <c r="E11" s="30" t="s">
        <v>92</v>
      </c>
      <c r="F11" s="30" t="s">
        <v>93</v>
      </c>
      <c r="G11" s="30" t="s">
        <v>254</v>
      </c>
      <c r="H11" s="30" t="s">
        <v>255</v>
      </c>
      <c r="I11" s="23">
        <v>1296</v>
      </c>
      <c r="J11" s="23">
        <v>1296</v>
      </c>
      <c r="K11" s="23">
        <v>1296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4"/>
      <c r="B12" s="24"/>
      <c r="C12" s="20" t="s">
        <v>256</v>
      </c>
      <c r="D12" s="24"/>
      <c r="E12" s="24"/>
      <c r="F12" s="24"/>
      <c r="G12" s="24"/>
      <c r="H12" s="24"/>
      <c r="I12" s="23">
        <v>3000</v>
      </c>
      <c r="J12" s="23"/>
      <c r="K12" s="23"/>
      <c r="L12" s="23"/>
      <c r="M12" s="23"/>
      <c r="N12" s="23"/>
      <c r="O12" s="23"/>
      <c r="P12" s="23"/>
      <c r="Q12" s="23"/>
      <c r="R12" s="23">
        <v>3000</v>
      </c>
      <c r="S12" s="23"/>
      <c r="T12" s="23"/>
      <c r="U12" s="23"/>
      <c r="V12" s="23"/>
      <c r="W12" s="23">
        <v>3000</v>
      </c>
    </row>
    <row r="13" ht="18.75" customHeight="1" spans="1:23">
      <c r="A13" s="30" t="s">
        <v>252</v>
      </c>
      <c r="B13" s="30" t="s">
        <v>257</v>
      </c>
      <c r="C13" s="30" t="s">
        <v>256</v>
      </c>
      <c r="D13" s="30" t="s">
        <v>71</v>
      </c>
      <c r="E13" s="30" t="s">
        <v>88</v>
      </c>
      <c r="F13" s="30" t="s">
        <v>89</v>
      </c>
      <c r="G13" s="30" t="s">
        <v>258</v>
      </c>
      <c r="H13" s="30" t="s">
        <v>259</v>
      </c>
      <c r="I13" s="23">
        <v>3000</v>
      </c>
      <c r="J13" s="23"/>
      <c r="K13" s="23"/>
      <c r="L13" s="23"/>
      <c r="M13" s="23"/>
      <c r="N13" s="23"/>
      <c r="O13" s="23"/>
      <c r="P13" s="23"/>
      <c r="Q13" s="23"/>
      <c r="R13" s="23">
        <v>3000</v>
      </c>
      <c r="S13" s="23"/>
      <c r="T13" s="23"/>
      <c r="U13" s="23"/>
      <c r="V13" s="23"/>
      <c r="W13" s="23">
        <v>3000</v>
      </c>
    </row>
    <row r="14" ht="18.75" customHeight="1" spans="1:23">
      <c r="A14" s="24"/>
      <c r="B14" s="24"/>
      <c r="C14" s="20" t="s">
        <v>260</v>
      </c>
      <c r="D14" s="24"/>
      <c r="E14" s="24"/>
      <c r="F14" s="24"/>
      <c r="G14" s="24"/>
      <c r="H14" s="24"/>
      <c r="I14" s="23">
        <v>64698.75</v>
      </c>
      <c r="J14" s="23">
        <v>64698.75</v>
      </c>
      <c r="K14" s="23">
        <v>64698.75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30" t="s">
        <v>261</v>
      </c>
      <c r="B15" s="30" t="s">
        <v>262</v>
      </c>
      <c r="C15" s="30" t="s">
        <v>260</v>
      </c>
      <c r="D15" s="30" t="s">
        <v>71</v>
      </c>
      <c r="E15" s="30" t="s">
        <v>88</v>
      </c>
      <c r="F15" s="30" t="s">
        <v>89</v>
      </c>
      <c r="G15" s="30" t="s">
        <v>263</v>
      </c>
      <c r="H15" s="30" t="s">
        <v>264</v>
      </c>
      <c r="I15" s="23">
        <v>64698.75</v>
      </c>
      <c r="J15" s="23">
        <v>64698.75</v>
      </c>
      <c r="K15" s="23">
        <v>64698.75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4"/>
      <c r="B16" s="24"/>
      <c r="C16" s="20" t="s">
        <v>265</v>
      </c>
      <c r="D16" s="24"/>
      <c r="E16" s="24"/>
      <c r="F16" s="24"/>
      <c r="G16" s="24"/>
      <c r="H16" s="24"/>
      <c r="I16" s="23">
        <v>254000</v>
      </c>
      <c r="J16" s="23"/>
      <c r="K16" s="23"/>
      <c r="L16" s="23"/>
      <c r="M16" s="23"/>
      <c r="N16" s="23"/>
      <c r="O16" s="23"/>
      <c r="P16" s="23"/>
      <c r="Q16" s="23"/>
      <c r="R16" s="23">
        <v>254000</v>
      </c>
      <c r="S16" s="23"/>
      <c r="T16" s="23"/>
      <c r="U16" s="23"/>
      <c r="V16" s="23"/>
      <c r="W16" s="23">
        <v>254000</v>
      </c>
    </row>
    <row r="17" ht="18.75" customHeight="1" spans="1:23">
      <c r="A17" s="30" t="s">
        <v>252</v>
      </c>
      <c r="B17" s="30" t="s">
        <v>266</v>
      </c>
      <c r="C17" s="30" t="s">
        <v>265</v>
      </c>
      <c r="D17" s="30" t="s">
        <v>71</v>
      </c>
      <c r="E17" s="30" t="s">
        <v>88</v>
      </c>
      <c r="F17" s="30" t="s">
        <v>89</v>
      </c>
      <c r="G17" s="30" t="s">
        <v>254</v>
      </c>
      <c r="H17" s="30" t="s">
        <v>255</v>
      </c>
      <c r="I17" s="23">
        <v>254000</v>
      </c>
      <c r="J17" s="23"/>
      <c r="K17" s="23"/>
      <c r="L17" s="23"/>
      <c r="M17" s="23"/>
      <c r="N17" s="23"/>
      <c r="O17" s="23"/>
      <c r="P17" s="23"/>
      <c r="Q17" s="23"/>
      <c r="R17" s="23">
        <v>254000</v>
      </c>
      <c r="S17" s="23"/>
      <c r="T17" s="23"/>
      <c r="U17" s="23"/>
      <c r="V17" s="23"/>
      <c r="W17" s="23">
        <v>254000</v>
      </c>
    </row>
    <row r="18" ht="18.75" customHeight="1" spans="1:23">
      <c r="A18" s="24"/>
      <c r="B18" s="24"/>
      <c r="C18" s="20" t="s">
        <v>267</v>
      </c>
      <c r="D18" s="24"/>
      <c r="E18" s="24"/>
      <c r="F18" s="24"/>
      <c r="G18" s="24"/>
      <c r="H18" s="24"/>
      <c r="I18" s="23">
        <v>381000</v>
      </c>
      <c r="J18" s="23"/>
      <c r="K18" s="23"/>
      <c r="L18" s="23"/>
      <c r="M18" s="23"/>
      <c r="N18" s="23"/>
      <c r="O18" s="23"/>
      <c r="P18" s="23"/>
      <c r="Q18" s="23"/>
      <c r="R18" s="23">
        <v>381000</v>
      </c>
      <c r="S18" s="23"/>
      <c r="T18" s="23"/>
      <c r="U18" s="23"/>
      <c r="V18" s="23"/>
      <c r="W18" s="23">
        <v>381000</v>
      </c>
    </row>
    <row r="19" ht="18.75" customHeight="1" spans="1:23">
      <c r="A19" s="30" t="s">
        <v>252</v>
      </c>
      <c r="B19" s="30" t="s">
        <v>268</v>
      </c>
      <c r="C19" s="30" t="s">
        <v>267</v>
      </c>
      <c r="D19" s="30" t="s">
        <v>71</v>
      </c>
      <c r="E19" s="30" t="s">
        <v>88</v>
      </c>
      <c r="F19" s="30" t="s">
        <v>89</v>
      </c>
      <c r="G19" s="30" t="s">
        <v>269</v>
      </c>
      <c r="H19" s="30" t="s">
        <v>270</v>
      </c>
      <c r="I19" s="23">
        <v>381000</v>
      </c>
      <c r="J19" s="23"/>
      <c r="K19" s="23"/>
      <c r="L19" s="23"/>
      <c r="M19" s="23"/>
      <c r="N19" s="23"/>
      <c r="O19" s="23"/>
      <c r="P19" s="23"/>
      <c r="Q19" s="23"/>
      <c r="R19" s="23">
        <v>381000</v>
      </c>
      <c r="S19" s="23"/>
      <c r="T19" s="23"/>
      <c r="U19" s="23"/>
      <c r="V19" s="23"/>
      <c r="W19" s="23">
        <v>381000</v>
      </c>
    </row>
    <row r="20" ht="18.75" customHeight="1" spans="1:23">
      <c r="A20" s="24"/>
      <c r="B20" s="24"/>
      <c r="C20" s="20" t="s">
        <v>271</v>
      </c>
      <c r="D20" s="24"/>
      <c r="E20" s="24"/>
      <c r="F20" s="24"/>
      <c r="G20" s="24"/>
      <c r="H20" s="24"/>
      <c r="I20" s="23">
        <v>2286000</v>
      </c>
      <c r="J20" s="23"/>
      <c r="K20" s="23"/>
      <c r="L20" s="23"/>
      <c r="M20" s="23"/>
      <c r="N20" s="23"/>
      <c r="O20" s="23"/>
      <c r="P20" s="23"/>
      <c r="Q20" s="23"/>
      <c r="R20" s="23">
        <v>2286000</v>
      </c>
      <c r="S20" s="23"/>
      <c r="T20" s="23"/>
      <c r="U20" s="23"/>
      <c r="V20" s="23"/>
      <c r="W20" s="23">
        <v>2286000</v>
      </c>
    </row>
    <row r="21" ht="18.75" customHeight="1" spans="1:23">
      <c r="A21" s="30" t="s">
        <v>252</v>
      </c>
      <c r="B21" s="30" t="s">
        <v>272</v>
      </c>
      <c r="C21" s="30" t="s">
        <v>271</v>
      </c>
      <c r="D21" s="30" t="s">
        <v>71</v>
      </c>
      <c r="E21" s="30" t="s">
        <v>88</v>
      </c>
      <c r="F21" s="30" t="s">
        <v>89</v>
      </c>
      <c r="G21" s="30" t="s">
        <v>263</v>
      </c>
      <c r="H21" s="30" t="s">
        <v>264</v>
      </c>
      <c r="I21" s="23">
        <v>2286000</v>
      </c>
      <c r="J21" s="23"/>
      <c r="K21" s="23"/>
      <c r="L21" s="23"/>
      <c r="M21" s="23"/>
      <c r="N21" s="23"/>
      <c r="O21" s="23"/>
      <c r="P21" s="23"/>
      <c r="Q21" s="23"/>
      <c r="R21" s="23">
        <v>2286000</v>
      </c>
      <c r="S21" s="23"/>
      <c r="T21" s="23"/>
      <c r="U21" s="23"/>
      <c r="V21" s="23"/>
      <c r="W21" s="23">
        <v>2286000</v>
      </c>
    </row>
    <row r="22" ht="18.75" customHeight="1" spans="1:23">
      <c r="A22" s="24"/>
      <c r="B22" s="24"/>
      <c r="C22" s="20" t="s">
        <v>273</v>
      </c>
      <c r="D22" s="24"/>
      <c r="E22" s="24"/>
      <c r="F22" s="24"/>
      <c r="G22" s="24"/>
      <c r="H22" s="24"/>
      <c r="I22" s="23">
        <v>107950</v>
      </c>
      <c r="J22" s="23"/>
      <c r="K22" s="23"/>
      <c r="L22" s="23"/>
      <c r="M22" s="23"/>
      <c r="N22" s="23"/>
      <c r="O22" s="23"/>
      <c r="P22" s="23"/>
      <c r="Q22" s="23"/>
      <c r="R22" s="23">
        <v>107950</v>
      </c>
      <c r="S22" s="23"/>
      <c r="T22" s="23"/>
      <c r="U22" s="23"/>
      <c r="V22" s="23"/>
      <c r="W22" s="23">
        <v>107950</v>
      </c>
    </row>
    <row r="23" ht="18.75" customHeight="1" spans="1:23">
      <c r="A23" s="30" t="s">
        <v>252</v>
      </c>
      <c r="B23" s="30" t="s">
        <v>274</v>
      </c>
      <c r="C23" s="30" t="s">
        <v>273</v>
      </c>
      <c r="D23" s="30" t="s">
        <v>71</v>
      </c>
      <c r="E23" s="30" t="s">
        <v>88</v>
      </c>
      <c r="F23" s="30" t="s">
        <v>89</v>
      </c>
      <c r="G23" s="30" t="s">
        <v>254</v>
      </c>
      <c r="H23" s="30" t="s">
        <v>255</v>
      </c>
      <c r="I23" s="23">
        <v>107950</v>
      </c>
      <c r="J23" s="23"/>
      <c r="K23" s="23"/>
      <c r="L23" s="23"/>
      <c r="M23" s="23"/>
      <c r="N23" s="23"/>
      <c r="O23" s="23"/>
      <c r="P23" s="23"/>
      <c r="Q23" s="23"/>
      <c r="R23" s="23">
        <v>107950</v>
      </c>
      <c r="S23" s="23"/>
      <c r="T23" s="23"/>
      <c r="U23" s="23"/>
      <c r="V23" s="23"/>
      <c r="W23" s="23">
        <v>107950</v>
      </c>
    </row>
    <row r="24" ht="18.75" customHeight="1" spans="1:23">
      <c r="A24" s="130" t="s">
        <v>56</v>
      </c>
      <c r="B24" s="130"/>
      <c r="C24" s="130"/>
      <c r="D24" s="130"/>
      <c r="E24" s="130"/>
      <c r="F24" s="130"/>
      <c r="G24" s="130"/>
      <c r="H24" s="130"/>
      <c r="I24" s="23">
        <v>3119261.25</v>
      </c>
      <c r="J24" s="23">
        <v>87311.25</v>
      </c>
      <c r="K24" s="23">
        <v>87311.25</v>
      </c>
      <c r="L24" s="23"/>
      <c r="M24" s="23"/>
      <c r="N24" s="23"/>
      <c r="O24" s="23"/>
      <c r="P24" s="23"/>
      <c r="Q24" s="23"/>
      <c r="R24" s="23">
        <v>3031950</v>
      </c>
      <c r="S24" s="23"/>
      <c r="T24" s="23"/>
      <c r="U24" s="23"/>
      <c r="V24" s="23"/>
      <c r="W24" s="23">
        <v>3031950</v>
      </c>
    </row>
  </sheetData>
  <mergeCells count="28">
    <mergeCell ref="A2:W2"/>
    <mergeCell ref="A3:H3"/>
    <mergeCell ref="J4:M4"/>
    <mergeCell ref="N4:P4"/>
    <mergeCell ref="R4:W4"/>
    <mergeCell ref="A24:H2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48"/>
  <sheetViews>
    <sheetView showZeros="0" tabSelected="1" topLeftCell="A8" workbookViewId="0">
      <selection activeCell="B19" sqref="B19:B24"/>
    </sheetView>
  </sheetViews>
  <sheetFormatPr defaultColWidth="9.14285714285714" defaultRowHeight="12" customHeight="1"/>
  <cols>
    <col min="1" max="1" width="54.0095238095238" customWidth="1"/>
    <col min="2" max="2" width="48" customWidth="1"/>
    <col min="3" max="5" width="18.2761904761905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4" t="s">
        <v>275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68"/>
      <c r="G2" s="5"/>
      <c r="H2" s="68"/>
      <c r="I2" s="68"/>
      <c r="J2" s="5"/>
    </row>
    <row r="3" ht="18.75" customHeight="1" spans="1:8">
      <c r="A3" s="50" t="str">
        <f>"单位名称："&amp;"永德县崇岗中学"</f>
        <v>单位名称：永德县崇岗中学</v>
      </c>
      <c r="B3" s="51"/>
      <c r="C3" s="51"/>
      <c r="D3" s="51"/>
      <c r="E3" s="51"/>
      <c r="F3" s="52"/>
      <c r="G3" s="51"/>
      <c r="H3" s="52"/>
    </row>
    <row r="4" ht="18.75" customHeight="1" spans="1:10">
      <c r="A4" s="42" t="s">
        <v>276</v>
      </c>
      <c r="B4" s="42" t="s">
        <v>277</v>
      </c>
      <c r="C4" s="42" t="s">
        <v>278</v>
      </c>
      <c r="D4" s="42" t="s">
        <v>279</v>
      </c>
      <c r="E4" s="42" t="s">
        <v>280</v>
      </c>
      <c r="F4" s="53" t="s">
        <v>281</v>
      </c>
      <c r="G4" s="42" t="s">
        <v>282</v>
      </c>
      <c r="H4" s="53" t="s">
        <v>283</v>
      </c>
      <c r="I4" s="53" t="s">
        <v>284</v>
      </c>
      <c r="J4" s="42" t="s">
        <v>285</v>
      </c>
    </row>
    <row r="5" ht="18.75" customHeight="1" spans="1:10">
      <c r="A5" s="120">
        <v>1</v>
      </c>
      <c r="B5" s="120">
        <v>2</v>
      </c>
      <c r="C5" s="120">
        <v>3</v>
      </c>
      <c r="D5" s="120">
        <v>4</v>
      </c>
      <c r="E5" s="120">
        <v>5</v>
      </c>
      <c r="F5" s="120">
        <v>6</v>
      </c>
      <c r="G5" s="120">
        <v>7</v>
      </c>
      <c r="H5" s="120">
        <v>8</v>
      </c>
      <c r="I5" s="120">
        <v>9</v>
      </c>
      <c r="J5" s="120">
        <v>10</v>
      </c>
    </row>
    <row r="6" ht="18.75" customHeight="1" spans="1:10">
      <c r="A6" s="121" t="s">
        <v>71</v>
      </c>
      <c r="B6" s="45"/>
      <c r="C6" s="45"/>
      <c r="D6" s="45"/>
      <c r="E6" s="47"/>
      <c r="F6" s="122"/>
      <c r="G6" s="47"/>
      <c r="H6" s="122"/>
      <c r="I6" s="122"/>
      <c r="J6" s="47"/>
    </row>
    <row r="7" ht="18.75" customHeight="1" spans="1:10">
      <c r="A7" s="223" t="s">
        <v>256</v>
      </c>
      <c r="B7" s="124" t="s">
        <v>286</v>
      </c>
      <c r="C7" s="124" t="s">
        <v>287</v>
      </c>
      <c r="D7" s="124" t="s">
        <v>288</v>
      </c>
      <c r="E7" s="121" t="s">
        <v>289</v>
      </c>
      <c r="F7" s="124" t="s">
        <v>290</v>
      </c>
      <c r="G7" s="121" t="s">
        <v>291</v>
      </c>
      <c r="H7" s="124" t="s">
        <v>292</v>
      </c>
      <c r="I7" s="124" t="s">
        <v>293</v>
      </c>
      <c r="J7" s="121" t="s">
        <v>294</v>
      </c>
    </row>
    <row r="8" ht="18.75" customHeight="1" spans="1:10">
      <c r="A8" s="223" t="s">
        <v>256</v>
      </c>
      <c r="B8" s="124" t="s">
        <v>286</v>
      </c>
      <c r="C8" s="124" t="s">
        <v>287</v>
      </c>
      <c r="D8" s="124" t="s">
        <v>295</v>
      </c>
      <c r="E8" s="121" t="s">
        <v>296</v>
      </c>
      <c r="F8" s="124" t="s">
        <v>290</v>
      </c>
      <c r="G8" s="121" t="s">
        <v>297</v>
      </c>
      <c r="H8" s="124" t="s">
        <v>298</v>
      </c>
      <c r="I8" s="124" t="s">
        <v>293</v>
      </c>
      <c r="J8" s="121" t="s">
        <v>299</v>
      </c>
    </row>
    <row r="9" ht="18.75" customHeight="1" spans="1:10">
      <c r="A9" s="223" t="s">
        <v>256</v>
      </c>
      <c r="B9" s="124" t="s">
        <v>286</v>
      </c>
      <c r="C9" s="124" t="s">
        <v>287</v>
      </c>
      <c r="D9" s="124" t="s">
        <v>300</v>
      </c>
      <c r="E9" s="121" t="s">
        <v>301</v>
      </c>
      <c r="F9" s="124" t="s">
        <v>290</v>
      </c>
      <c r="G9" s="121" t="s">
        <v>297</v>
      </c>
      <c r="H9" s="124" t="s">
        <v>298</v>
      </c>
      <c r="I9" s="124" t="s">
        <v>293</v>
      </c>
      <c r="J9" s="121" t="s">
        <v>302</v>
      </c>
    </row>
    <row r="10" ht="18.75" customHeight="1" spans="1:10">
      <c r="A10" s="223" t="s">
        <v>256</v>
      </c>
      <c r="B10" s="124" t="s">
        <v>286</v>
      </c>
      <c r="C10" s="124" t="s">
        <v>287</v>
      </c>
      <c r="D10" s="124" t="s">
        <v>303</v>
      </c>
      <c r="E10" s="121" t="s">
        <v>304</v>
      </c>
      <c r="F10" s="124" t="s">
        <v>290</v>
      </c>
      <c r="G10" s="121" t="s">
        <v>305</v>
      </c>
      <c r="H10" s="124" t="s">
        <v>306</v>
      </c>
      <c r="I10" s="124" t="s">
        <v>293</v>
      </c>
      <c r="J10" s="121" t="s">
        <v>307</v>
      </c>
    </row>
    <row r="11" ht="18.75" customHeight="1" spans="1:10">
      <c r="A11" s="223" t="s">
        <v>256</v>
      </c>
      <c r="B11" s="124" t="s">
        <v>286</v>
      </c>
      <c r="C11" s="124" t="s">
        <v>308</v>
      </c>
      <c r="D11" s="124" t="s">
        <v>309</v>
      </c>
      <c r="E11" s="121" t="s">
        <v>310</v>
      </c>
      <c r="F11" s="124" t="s">
        <v>311</v>
      </c>
      <c r="G11" s="121" t="s">
        <v>312</v>
      </c>
      <c r="H11" s="124" t="s">
        <v>298</v>
      </c>
      <c r="I11" s="124" t="s">
        <v>293</v>
      </c>
      <c r="J11" s="121" t="s">
        <v>313</v>
      </c>
    </row>
    <row r="12" ht="18.75" customHeight="1" spans="1:10">
      <c r="A12" s="223" t="s">
        <v>256</v>
      </c>
      <c r="B12" s="124" t="s">
        <v>286</v>
      </c>
      <c r="C12" s="124" t="s">
        <v>314</v>
      </c>
      <c r="D12" s="124" t="s">
        <v>315</v>
      </c>
      <c r="E12" s="121" t="s">
        <v>316</v>
      </c>
      <c r="F12" s="124" t="s">
        <v>311</v>
      </c>
      <c r="G12" s="121" t="s">
        <v>312</v>
      </c>
      <c r="H12" s="124" t="s">
        <v>298</v>
      </c>
      <c r="I12" s="124" t="s">
        <v>293</v>
      </c>
      <c r="J12" s="121" t="s">
        <v>317</v>
      </c>
    </row>
    <row r="13" ht="18.75" customHeight="1" spans="1:10">
      <c r="A13" s="223" t="s">
        <v>273</v>
      </c>
      <c r="B13" s="124" t="s">
        <v>318</v>
      </c>
      <c r="C13" s="124" t="s">
        <v>287</v>
      </c>
      <c r="D13" s="124" t="s">
        <v>288</v>
      </c>
      <c r="E13" s="121" t="s">
        <v>319</v>
      </c>
      <c r="F13" s="124" t="s">
        <v>290</v>
      </c>
      <c r="G13" s="121" t="s">
        <v>320</v>
      </c>
      <c r="H13" s="124" t="s">
        <v>292</v>
      </c>
      <c r="I13" s="124" t="s">
        <v>293</v>
      </c>
      <c r="J13" s="121" t="s">
        <v>321</v>
      </c>
    </row>
    <row r="14" ht="18.75" customHeight="1" spans="1:10">
      <c r="A14" s="223" t="s">
        <v>273</v>
      </c>
      <c r="B14" s="124" t="s">
        <v>318</v>
      </c>
      <c r="C14" s="124" t="s">
        <v>287</v>
      </c>
      <c r="D14" s="124" t="s">
        <v>295</v>
      </c>
      <c r="E14" s="121" t="s">
        <v>322</v>
      </c>
      <c r="F14" s="124" t="s">
        <v>290</v>
      </c>
      <c r="G14" s="121" t="s">
        <v>297</v>
      </c>
      <c r="H14" s="124" t="s">
        <v>298</v>
      </c>
      <c r="I14" s="124" t="s">
        <v>293</v>
      </c>
      <c r="J14" s="121" t="s">
        <v>323</v>
      </c>
    </row>
    <row r="15" ht="18.75" customHeight="1" spans="1:10">
      <c r="A15" s="223" t="s">
        <v>273</v>
      </c>
      <c r="B15" s="124" t="s">
        <v>318</v>
      </c>
      <c r="C15" s="124" t="s">
        <v>287</v>
      </c>
      <c r="D15" s="124" t="s">
        <v>300</v>
      </c>
      <c r="E15" s="121" t="s">
        <v>324</v>
      </c>
      <c r="F15" s="124" t="s">
        <v>290</v>
      </c>
      <c r="G15" s="121" t="s">
        <v>297</v>
      </c>
      <c r="H15" s="124" t="s">
        <v>298</v>
      </c>
      <c r="I15" s="124" t="s">
        <v>293</v>
      </c>
      <c r="J15" s="121" t="s">
        <v>325</v>
      </c>
    </row>
    <row r="16" ht="18.75" customHeight="1" spans="1:10">
      <c r="A16" s="223" t="s">
        <v>273</v>
      </c>
      <c r="B16" s="124" t="s">
        <v>318</v>
      </c>
      <c r="C16" s="124" t="s">
        <v>287</v>
      </c>
      <c r="D16" s="124" t="s">
        <v>303</v>
      </c>
      <c r="E16" s="121" t="s">
        <v>304</v>
      </c>
      <c r="F16" s="124" t="s">
        <v>290</v>
      </c>
      <c r="G16" s="121" t="s">
        <v>326</v>
      </c>
      <c r="H16" s="124" t="s">
        <v>306</v>
      </c>
      <c r="I16" s="124" t="s">
        <v>293</v>
      </c>
      <c r="J16" s="121" t="s">
        <v>327</v>
      </c>
    </row>
    <row r="17" ht="18.75" customHeight="1" spans="1:10">
      <c r="A17" s="223" t="s">
        <v>273</v>
      </c>
      <c r="B17" s="124" t="s">
        <v>318</v>
      </c>
      <c r="C17" s="124" t="s">
        <v>308</v>
      </c>
      <c r="D17" s="124" t="s">
        <v>309</v>
      </c>
      <c r="E17" s="121" t="s">
        <v>328</v>
      </c>
      <c r="F17" s="124" t="s">
        <v>290</v>
      </c>
      <c r="G17" s="121" t="s">
        <v>297</v>
      </c>
      <c r="H17" s="124" t="s">
        <v>298</v>
      </c>
      <c r="I17" s="124" t="s">
        <v>293</v>
      </c>
      <c r="J17" s="121" t="s">
        <v>329</v>
      </c>
    </row>
    <row r="18" ht="18.75" customHeight="1" spans="1:10">
      <c r="A18" s="223" t="s">
        <v>273</v>
      </c>
      <c r="B18" s="124" t="s">
        <v>318</v>
      </c>
      <c r="C18" s="124" t="s">
        <v>314</v>
      </c>
      <c r="D18" s="124" t="s">
        <v>315</v>
      </c>
      <c r="E18" s="121" t="s">
        <v>330</v>
      </c>
      <c r="F18" s="124" t="s">
        <v>311</v>
      </c>
      <c r="G18" s="121" t="s">
        <v>312</v>
      </c>
      <c r="H18" s="124" t="s">
        <v>298</v>
      </c>
      <c r="I18" s="124" t="s">
        <v>293</v>
      </c>
      <c r="J18" s="121" t="s">
        <v>331</v>
      </c>
    </row>
    <row r="19" ht="18.75" customHeight="1" spans="1:10">
      <c r="A19" s="223" t="s">
        <v>267</v>
      </c>
      <c r="B19" s="125" t="s">
        <v>332</v>
      </c>
      <c r="C19" s="124" t="s">
        <v>287</v>
      </c>
      <c r="D19" s="124" t="s">
        <v>288</v>
      </c>
      <c r="E19" s="121" t="s">
        <v>333</v>
      </c>
      <c r="F19" s="124" t="s">
        <v>311</v>
      </c>
      <c r="G19" s="121" t="s">
        <v>334</v>
      </c>
      <c r="H19" s="124" t="s">
        <v>292</v>
      </c>
      <c r="I19" s="124" t="s">
        <v>293</v>
      </c>
      <c r="J19" s="121" t="s">
        <v>335</v>
      </c>
    </row>
    <row r="20" ht="18.75" customHeight="1" spans="1:10">
      <c r="A20" s="223" t="s">
        <v>267</v>
      </c>
      <c r="B20" s="126"/>
      <c r="C20" s="124" t="s">
        <v>287</v>
      </c>
      <c r="D20" s="124" t="s">
        <v>295</v>
      </c>
      <c r="E20" s="121" t="s">
        <v>336</v>
      </c>
      <c r="F20" s="124" t="s">
        <v>290</v>
      </c>
      <c r="G20" s="121" t="s">
        <v>297</v>
      </c>
      <c r="H20" s="124" t="s">
        <v>298</v>
      </c>
      <c r="I20" s="124" t="s">
        <v>293</v>
      </c>
      <c r="J20" s="121" t="s">
        <v>337</v>
      </c>
    </row>
    <row r="21" ht="18.75" customHeight="1" spans="1:10">
      <c r="A21" s="223" t="s">
        <v>267</v>
      </c>
      <c r="B21" s="126"/>
      <c r="C21" s="124" t="s">
        <v>287</v>
      </c>
      <c r="D21" s="124" t="s">
        <v>300</v>
      </c>
      <c r="E21" s="121" t="s">
        <v>338</v>
      </c>
      <c r="F21" s="124" t="s">
        <v>290</v>
      </c>
      <c r="G21" s="121" t="s">
        <v>297</v>
      </c>
      <c r="H21" s="124" t="s">
        <v>298</v>
      </c>
      <c r="I21" s="124" t="s">
        <v>293</v>
      </c>
      <c r="J21" s="121" t="s">
        <v>339</v>
      </c>
    </row>
    <row r="22" ht="18.75" customHeight="1" spans="1:10">
      <c r="A22" s="223" t="s">
        <v>267</v>
      </c>
      <c r="B22" s="126"/>
      <c r="C22" s="124" t="s">
        <v>287</v>
      </c>
      <c r="D22" s="124" t="s">
        <v>303</v>
      </c>
      <c r="E22" s="121" t="s">
        <v>304</v>
      </c>
      <c r="F22" s="124" t="s">
        <v>290</v>
      </c>
      <c r="G22" s="121" t="s">
        <v>340</v>
      </c>
      <c r="H22" s="124" t="s">
        <v>341</v>
      </c>
      <c r="I22" s="124" t="s">
        <v>293</v>
      </c>
      <c r="J22" s="121" t="s">
        <v>342</v>
      </c>
    </row>
    <row r="23" ht="18.75" customHeight="1" spans="1:10">
      <c r="A23" s="223" t="s">
        <v>267</v>
      </c>
      <c r="B23" s="126"/>
      <c r="C23" s="124" t="s">
        <v>308</v>
      </c>
      <c r="D23" s="124" t="s">
        <v>343</v>
      </c>
      <c r="E23" s="121" t="s">
        <v>344</v>
      </c>
      <c r="F23" s="124" t="s">
        <v>311</v>
      </c>
      <c r="G23" s="121" t="s">
        <v>312</v>
      </c>
      <c r="H23" s="124" t="s">
        <v>298</v>
      </c>
      <c r="I23" s="124" t="s">
        <v>293</v>
      </c>
      <c r="J23" s="121" t="s">
        <v>345</v>
      </c>
    </row>
    <row r="24" ht="18.75" customHeight="1" spans="1:10">
      <c r="A24" s="223" t="s">
        <v>267</v>
      </c>
      <c r="B24" s="127"/>
      <c r="C24" s="124" t="s">
        <v>314</v>
      </c>
      <c r="D24" s="124" t="s">
        <v>315</v>
      </c>
      <c r="E24" s="121" t="s">
        <v>346</v>
      </c>
      <c r="F24" s="124" t="s">
        <v>311</v>
      </c>
      <c r="G24" s="121" t="s">
        <v>312</v>
      </c>
      <c r="H24" s="124" t="s">
        <v>298</v>
      </c>
      <c r="I24" s="124" t="s">
        <v>293</v>
      </c>
      <c r="J24" s="121" t="s">
        <v>347</v>
      </c>
    </row>
    <row r="25" ht="18.75" customHeight="1" spans="1:10">
      <c r="A25" s="223" t="s">
        <v>251</v>
      </c>
      <c r="B25" s="125" t="s">
        <v>348</v>
      </c>
      <c r="C25" s="124" t="s">
        <v>287</v>
      </c>
      <c r="D25" s="124" t="s">
        <v>288</v>
      </c>
      <c r="E25" s="121" t="s">
        <v>349</v>
      </c>
      <c r="F25" s="124" t="s">
        <v>290</v>
      </c>
      <c r="G25" s="121" t="s">
        <v>350</v>
      </c>
      <c r="H25" s="124" t="s">
        <v>292</v>
      </c>
      <c r="I25" s="124" t="s">
        <v>293</v>
      </c>
      <c r="J25" s="121" t="s">
        <v>351</v>
      </c>
    </row>
    <row r="26" ht="18.75" customHeight="1" spans="1:10">
      <c r="A26" s="223" t="s">
        <v>251</v>
      </c>
      <c r="B26" s="126"/>
      <c r="C26" s="124" t="s">
        <v>287</v>
      </c>
      <c r="D26" s="124" t="s">
        <v>295</v>
      </c>
      <c r="E26" s="121" t="s">
        <v>352</v>
      </c>
      <c r="F26" s="124" t="s">
        <v>290</v>
      </c>
      <c r="G26" s="121" t="s">
        <v>297</v>
      </c>
      <c r="H26" s="124" t="s">
        <v>298</v>
      </c>
      <c r="I26" s="124" t="s">
        <v>293</v>
      </c>
      <c r="J26" s="121" t="s">
        <v>353</v>
      </c>
    </row>
    <row r="27" ht="18.75" customHeight="1" spans="1:10">
      <c r="A27" s="223" t="s">
        <v>251</v>
      </c>
      <c r="B27" s="126"/>
      <c r="C27" s="124" t="s">
        <v>287</v>
      </c>
      <c r="D27" s="124" t="s">
        <v>300</v>
      </c>
      <c r="E27" s="121" t="s">
        <v>301</v>
      </c>
      <c r="F27" s="124" t="s">
        <v>290</v>
      </c>
      <c r="G27" s="121" t="s">
        <v>297</v>
      </c>
      <c r="H27" s="124" t="s">
        <v>298</v>
      </c>
      <c r="I27" s="124" t="s">
        <v>293</v>
      </c>
      <c r="J27" s="121" t="s">
        <v>354</v>
      </c>
    </row>
    <row r="28" ht="18.75" customHeight="1" spans="1:10">
      <c r="A28" s="223" t="s">
        <v>251</v>
      </c>
      <c r="B28" s="126"/>
      <c r="C28" s="124" t="s">
        <v>287</v>
      </c>
      <c r="D28" s="124" t="s">
        <v>303</v>
      </c>
      <c r="E28" s="121" t="s">
        <v>304</v>
      </c>
      <c r="F28" s="124" t="s">
        <v>290</v>
      </c>
      <c r="G28" s="121" t="s">
        <v>355</v>
      </c>
      <c r="H28" s="124" t="s">
        <v>356</v>
      </c>
      <c r="I28" s="124" t="s">
        <v>293</v>
      </c>
      <c r="J28" s="121" t="s">
        <v>357</v>
      </c>
    </row>
    <row r="29" ht="18.75" customHeight="1" spans="1:10">
      <c r="A29" s="223" t="s">
        <v>251</v>
      </c>
      <c r="B29" s="126"/>
      <c r="C29" s="124" t="s">
        <v>308</v>
      </c>
      <c r="D29" s="124" t="s">
        <v>309</v>
      </c>
      <c r="E29" s="121" t="s">
        <v>358</v>
      </c>
      <c r="F29" s="124" t="s">
        <v>311</v>
      </c>
      <c r="G29" s="121" t="s">
        <v>312</v>
      </c>
      <c r="H29" s="124" t="s">
        <v>298</v>
      </c>
      <c r="I29" s="124" t="s">
        <v>293</v>
      </c>
      <c r="J29" s="121" t="s">
        <v>359</v>
      </c>
    </row>
    <row r="30" ht="18.75" customHeight="1" spans="1:10">
      <c r="A30" s="223" t="s">
        <v>251</v>
      </c>
      <c r="B30" s="127"/>
      <c r="C30" s="124" t="s">
        <v>314</v>
      </c>
      <c r="D30" s="124" t="s">
        <v>315</v>
      </c>
      <c r="E30" s="121" t="s">
        <v>360</v>
      </c>
      <c r="F30" s="124" t="s">
        <v>311</v>
      </c>
      <c r="G30" s="121" t="s">
        <v>312</v>
      </c>
      <c r="H30" s="124" t="s">
        <v>298</v>
      </c>
      <c r="I30" s="124" t="s">
        <v>293</v>
      </c>
      <c r="J30" s="121" t="s">
        <v>361</v>
      </c>
    </row>
    <row r="31" ht="18.75" customHeight="1" spans="1:10">
      <c r="A31" s="223" t="s">
        <v>271</v>
      </c>
      <c r="B31" s="124" t="s">
        <v>362</v>
      </c>
      <c r="C31" s="124" t="s">
        <v>287</v>
      </c>
      <c r="D31" s="124" t="s">
        <v>288</v>
      </c>
      <c r="E31" s="121" t="s">
        <v>363</v>
      </c>
      <c r="F31" s="124" t="s">
        <v>290</v>
      </c>
      <c r="G31" s="121" t="s">
        <v>320</v>
      </c>
      <c r="H31" s="124" t="s">
        <v>292</v>
      </c>
      <c r="I31" s="124" t="s">
        <v>293</v>
      </c>
      <c r="J31" s="121" t="s">
        <v>364</v>
      </c>
    </row>
    <row r="32" ht="18.75" customHeight="1" spans="1:10">
      <c r="A32" s="223" t="s">
        <v>271</v>
      </c>
      <c r="B32" s="124" t="s">
        <v>362</v>
      </c>
      <c r="C32" s="124" t="s">
        <v>287</v>
      </c>
      <c r="D32" s="124" t="s">
        <v>295</v>
      </c>
      <c r="E32" s="121" t="s">
        <v>365</v>
      </c>
      <c r="F32" s="124" t="s">
        <v>290</v>
      </c>
      <c r="G32" s="121" t="s">
        <v>297</v>
      </c>
      <c r="H32" s="124" t="s">
        <v>298</v>
      </c>
      <c r="I32" s="124" t="s">
        <v>293</v>
      </c>
      <c r="J32" s="121" t="s">
        <v>366</v>
      </c>
    </row>
    <row r="33" ht="18.75" customHeight="1" spans="1:10">
      <c r="A33" s="223" t="s">
        <v>271</v>
      </c>
      <c r="B33" s="124" t="s">
        <v>362</v>
      </c>
      <c r="C33" s="124" t="s">
        <v>287</v>
      </c>
      <c r="D33" s="124" t="s">
        <v>300</v>
      </c>
      <c r="E33" s="121" t="s">
        <v>367</v>
      </c>
      <c r="F33" s="124" t="s">
        <v>290</v>
      </c>
      <c r="G33" s="121" t="s">
        <v>297</v>
      </c>
      <c r="H33" s="124" t="s">
        <v>298</v>
      </c>
      <c r="I33" s="124" t="s">
        <v>293</v>
      </c>
      <c r="J33" s="121" t="s">
        <v>368</v>
      </c>
    </row>
    <row r="34" ht="18.75" customHeight="1" spans="1:10">
      <c r="A34" s="223" t="s">
        <v>271</v>
      </c>
      <c r="B34" s="124" t="s">
        <v>362</v>
      </c>
      <c r="C34" s="124" t="s">
        <v>287</v>
      </c>
      <c r="D34" s="124" t="s">
        <v>303</v>
      </c>
      <c r="E34" s="121" t="s">
        <v>304</v>
      </c>
      <c r="F34" s="124" t="s">
        <v>290</v>
      </c>
      <c r="G34" s="121" t="s">
        <v>369</v>
      </c>
      <c r="H34" s="124" t="s">
        <v>341</v>
      </c>
      <c r="I34" s="124" t="s">
        <v>293</v>
      </c>
      <c r="J34" s="121" t="s">
        <v>370</v>
      </c>
    </row>
    <row r="35" ht="18.75" customHeight="1" spans="1:10">
      <c r="A35" s="223" t="s">
        <v>271</v>
      </c>
      <c r="B35" s="124" t="s">
        <v>362</v>
      </c>
      <c r="C35" s="124" t="s">
        <v>308</v>
      </c>
      <c r="D35" s="124" t="s">
        <v>309</v>
      </c>
      <c r="E35" s="121" t="s">
        <v>371</v>
      </c>
      <c r="F35" s="124" t="s">
        <v>311</v>
      </c>
      <c r="G35" s="121" t="s">
        <v>312</v>
      </c>
      <c r="H35" s="124" t="s">
        <v>298</v>
      </c>
      <c r="I35" s="124" t="s">
        <v>293</v>
      </c>
      <c r="J35" s="121" t="s">
        <v>372</v>
      </c>
    </row>
    <row r="36" ht="18.75" customHeight="1" spans="1:10">
      <c r="A36" s="223" t="s">
        <v>271</v>
      </c>
      <c r="B36" s="124" t="s">
        <v>362</v>
      </c>
      <c r="C36" s="124" t="s">
        <v>314</v>
      </c>
      <c r="D36" s="124" t="s">
        <v>315</v>
      </c>
      <c r="E36" s="121" t="s">
        <v>373</v>
      </c>
      <c r="F36" s="124" t="s">
        <v>311</v>
      </c>
      <c r="G36" s="121" t="s">
        <v>312</v>
      </c>
      <c r="H36" s="124" t="s">
        <v>298</v>
      </c>
      <c r="I36" s="124" t="s">
        <v>293</v>
      </c>
      <c r="J36" s="121" t="s">
        <v>374</v>
      </c>
    </row>
    <row r="37" ht="18.75" customHeight="1" spans="1:10">
      <c r="A37" s="223" t="s">
        <v>260</v>
      </c>
      <c r="B37" s="124" t="s">
        <v>375</v>
      </c>
      <c r="C37" s="124" t="s">
        <v>287</v>
      </c>
      <c r="D37" s="124" t="s">
        <v>288</v>
      </c>
      <c r="E37" s="121" t="s">
        <v>376</v>
      </c>
      <c r="F37" s="124" t="s">
        <v>290</v>
      </c>
      <c r="G37" s="121" t="s">
        <v>320</v>
      </c>
      <c r="H37" s="124" t="s">
        <v>292</v>
      </c>
      <c r="I37" s="124" t="s">
        <v>293</v>
      </c>
      <c r="J37" s="121" t="s">
        <v>377</v>
      </c>
    </row>
    <row r="38" ht="18.75" customHeight="1" spans="1:10">
      <c r="A38" s="223" t="s">
        <v>260</v>
      </c>
      <c r="B38" s="124" t="s">
        <v>375</v>
      </c>
      <c r="C38" s="124" t="s">
        <v>287</v>
      </c>
      <c r="D38" s="124" t="s">
        <v>295</v>
      </c>
      <c r="E38" s="121" t="s">
        <v>378</v>
      </c>
      <c r="F38" s="124" t="s">
        <v>290</v>
      </c>
      <c r="G38" s="121" t="s">
        <v>297</v>
      </c>
      <c r="H38" s="124" t="s">
        <v>298</v>
      </c>
      <c r="I38" s="124" t="s">
        <v>293</v>
      </c>
      <c r="J38" s="121" t="s">
        <v>379</v>
      </c>
    </row>
    <row r="39" ht="18.75" customHeight="1" spans="1:10">
      <c r="A39" s="223" t="s">
        <v>260</v>
      </c>
      <c r="B39" s="124" t="s">
        <v>375</v>
      </c>
      <c r="C39" s="124" t="s">
        <v>287</v>
      </c>
      <c r="D39" s="124" t="s">
        <v>300</v>
      </c>
      <c r="E39" s="121" t="s">
        <v>380</v>
      </c>
      <c r="F39" s="124" t="s">
        <v>290</v>
      </c>
      <c r="G39" s="121" t="s">
        <v>297</v>
      </c>
      <c r="H39" s="124" t="s">
        <v>298</v>
      </c>
      <c r="I39" s="124" t="s">
        <v>293</v>
      </c>
      <c r="J39" s="121" t="s">
        <v>381</v>
      </c>
    </row>
    <row r="40" ht="18.75" customHeight="1" spans="1:10">
      <c r="A40" s="223" t="s">
        <v>260</v>
      </c>
      <c r="B40" s="124" t="s">
        <v>375</v>
      </c>
      <c r="C40" s="124" t="s">
        <v>287</v>
      </c>
      <c r="D40" s="124" t="s">
        <v>303</v>
      </c>
      <c r="E40" s="121" t="s">
        <v>304</v>
      </c>
      <c r="F40" s="124" t="s">
        <v>290</v>
      </c>
      <c r="G40" s="121" t="s">
        <v>382</v>
      </c>
      <c r="H40" s="124" t="s">
        <v>306</v>
      </c>
      <c r="I40" s="124" t="s">
        <v>293</v>
      </c>
      <c r="J40" s="121" t="s">
        <v>383</v>
      </c>
    </row>
    <row r="41" ht="18.75" customHeight="1" spans="1:10">
      <c r="A41" s="223" t="s">
        <v>260</v>
      </c>
      <c r="B41" s="124" t="s">
        <v>375</v>
      </c>
      <c r="C41" s="124" t="s">
        <v>308</v>
      </c>
      <c r="D41" s="124" t="s">
        <v>309</v>
      </c>
      <c r="E41" s="121" t="s">
        <v>384</v>
      </c>
      <c r="F41" s="124" t="s">
        <v>290</v>
      </c>
      <c r="G41" s="121" t="s">
        <v>297</v>
      </c>
      <c r="H41" s="124" t="s">
        <v>298</v>
      </c>
      <c r="I41" s="124" t="s">
        <v>293</v>
      </c>
      <c r="J41" s="121" t="s">
        <v>385</v>
      </c>
    </row>
    <row r="42" ht="18.75" customHeight="1" spans="1:10">
      <c r="A42" s="223" t="s">
        <v>260</v>
      </c>
      <c r="B42" s="124" t="s">
        <v>375</v>
      </c>
      <c r="C42" s="124" t="s">
        <v>314</v>
      </c>
      <c r="D42" s="124" t="s">
        <v>315</v>
      </c>
      <c r="E42" s="121" t="s">
        <v>386</v>
      </c>
      <c r="F42" s="124" t="s">
        <v>311</v>
      </c>
      <c r="G42" s="121" t="s">
        <v>387</v>
      </c>
      <c r="H42" s="124" t="s">
        <v>298</v>
      </c>
      <c r="I42" s="124" t="s">
        <v>293</v>
      </c>
      <c r="J42" s="121" t="s">
        <v>388</v>
      </c>
    </row>
    <row r="43" ht="18.75" customHeight="1" spans="1:10">
      <c r="A43" s="223" t="s">
        <v>265</v>
      </c>
      <c r="B43" s="124" t="s">
        <v>389</v>
      </c>
      <c r="C43" s="124" t="s">
        <v>287</v>
      </c>
      <c r="D43" s="124" t="s">
        <v>288</v>
      </c>
      <c r="E43" s="121" t="s">
        <v>390</v>
      </c>
      <c r="F43" s="124" t="s">
        <v>290</v>
      </c>
      <c r="G43" s="121" t="s">
        <v>320</v>
      </c>
      <c r="H43" s="124" t="s">
        <v>292</v>
      </c>
      <c r="I43" s="124" t="s">
        <v>293</v>
      </c>
      <c r="J43" s="121" t="s">
        <v>391</v>
      </c>
    </row>
    <row r="44" ht="18.75" customHeight="1" spans="1:10">
      <c r="A44" s="223" t="s">
        <v>265</v>
      </c>
      <c r="B44" s="124" t="s">
        <v>389</v>
      </c>
      <c r="C44" s="124" t="s">
        <v>287</v>
      </c>
      <c r="D44" s="124" t="s">
        <v>295</v>
      </c>
      <c r="E44" s="121" t="s">
        <v>392</v>
      </c>
      <c r="F44" s="124" t="s">
        <v>290</v>
      </c>
      <c r="G44" s="121" t="s">
        <v>297</v>
      </c>
      <c r="H44" s="124" t="s">
        <v>298</v>
      </c>
      <c r="I44" s="124" t="s">
        <v>293</v>
      </c>
      <c r="J44" s="121" t="s">
        <v>393</v>
      </c>
    </row>
    <row r="45" ht="18.75" customHeight="1" spans="1:10">
      <c r="A45" s="223" t="s">
        <v>265</v>
      </c>
      <c r="B45" s="124" t="s">
        <v>389</v>
      </c>
      <c r="C45" s="124" t="s">
        <v>287</v>
      </c>
      <c r="D45" s="124" t="s">
        <v>300</v>
      </c>
      <c r="E45" s="121" t="s">
        <v>394</v>
      </c>
      <c r="F45" s="124" t="s">
        <v>290</v>
      </c>
      <c r="G45" s="121" t="s">
        <v>297</v>
      </c>
      <c r="H45" s="124" t="s">
        <v>298</v>
      </c>
      <c r="I45" s="124" t="s">
        <v>293</v>
      </c>
      <c r="J45" s="121" t="s">
        <v>395</v>
      </c>
    </row>
    <row r="46" ht="18.75" customHeight="1" spans="1:10">
      <c r="A46" s="223" t="s">
        <v>265</v>
      </c>
      <c r="B46" s="124" t="s">
        <v>389</v>
      </c>
      <c r="C46" s="124" t="s">
        <v>287</v>
      </c>
      <c r="D46" s="124" t="s">
        <v>303</v>
      </c>
      <c r="E46" s="121" t="s">
        <v>304</v>
      </c>
      <c r="F46" s="124" t="s">
        <v>290</v>
      </c>
      <c r="G46" s="121" t="s">
        <v>396</v>
      </c>
      <c r="H46" s="124" t="s">
        <v>306</v>
      </c>
      <c r="I46" s="124" t="s">
        <v>293</v>
      </c>
      <c r="J46" s="121" t="s">
        <v>397</v>
      </c>
    </row>
    <row r="47" ht="18.75" customHeight="1" spans="1:10">
      <c r="A47" s="223" t="s">
        <v>265</v>
      </c>
      <c r="B47" s="124" t="s">
        <v>389</v>
      </c>
      <c r="C47" s="124" t="s">
        <v>308</v>
      </c>
      <c r="D47" s="124" t="s">
        <v>309</v>
      </c>
      <c r="E47" s="121" t="s">
        <v>398</v>
      </c>
      <c r="F47" s="124" t="s">
        <v>311</v>
      </c>
      <c r="G47" s="121" t="s">
        <v>312</v>
      </c>
      <c r="H47" s="124" t="s">
        <v>298</v>
      </c>
      <c r="I47" s="124" t="s">
        <v>293</v>
      </c>
      <c r="J47" s="121" t="s">
        <v>399</v>
      </c>
    </row>
    <row r="48" ht="18.75" customHeight="1" spans="1:10">
      <c r="A48" s="223" t="s">
        <v>265</v>
      </c>
      <c r="B48" s="124" t="s">
        <v>389</v>
      </c>
      <c r="C48" s="124" t="s">
        <v>314</v>
      </c>
      <c r="D48" s="124" t="s">
        <v>315</v>
      </c>
      <c r="E48" s="121" t="s">
        <v>400</v>
      </c>
      <c r="F48" s="124" t="s">
        <v>311</v>
      </c>
      <c r="G48" s="121" t="s">
        <v>312</v>
      </c>
      <c r="H48" s="124" t="s">
        <v>298</v>
      </c>
      <c r="I48" s="124" t="s">
        <v>293</v>
      </c>
      <c r="J48" s="121" t="s">
        <v>401</v>
      </c>
    </row>
  </sheetData>
  <mergeCells count="16">
    <mergeCell ref="A2:J2"/>
    <mergeCell ref="A3:H3"/>
    <mergeCell ref="A7:A12"/>
    <mergeCell ref="A13:A18"/>
    <mergeCell ref="A19:A24"/>
    <mergeCell ref="A25:A30"/>
    <mergeCell ref="A31:A36"/>
    <mergeCell ref="A37:A42"/>
    <mergeCell ref="A43:A48"/>
    <mergeCell ref="B7:B12"/>
    <mergeCell ref="B13:B18"/>
    <mergeCell ref="B19:B24"/>
    <mergeCell ref="B25:B30"/>
    <mergeCell ref="B31:B36"/>
    <mergeCell ref="B37:B42"/>
    <mergeCell ref="B43:B4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2025-03-17T01:25:00Z</dcterms:created>
  <dcterms:modified xsi:type="dcterms:W3CDTF">2025-03-18T06:39:57Z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2501BC3643BB4591944393CA95F30AD9_13</vt:lpwstr>
  </property>
  <property fmtid="{D5CDD505-2E9C-101B-9397-08002B2CF9AE}" pid="3" name="KSOProductBuildVer">
    <vt:lpwstr>2052-12.1.0.17145</vt:lpwstr>
  </property>
</Properties>
</file>