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58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<sst xmlns="http://schemas.openxmlformats.org/spreadsheetml/2006/main" count="1175" uniqueCount="469">
  <si>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</si>
  <si>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</si>
  <si>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</si>
  <si>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</si>
  <si>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</si>
  <si>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</si>
  <si>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</si>
  <si>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</si>
  <si>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</si>
  <si>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</si>
  <si>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</si>
  <si>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</si>
  <si>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</si>
  <si>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</si>
  <si>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</si>
  <si>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</si>
  <si>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</si>
  <si>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</si>
  <si>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</si>
  <si>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</si>
  <si>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</si>
  <si>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</si>
  <si>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</si>
  <si>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</si>
  <si>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</si>
  <si>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</si>
  <si>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</si>
  <si>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</si>
  <si>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</si>
  <si>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</si>
  <si>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</si>
  <si>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</si>
  <si>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</si>
  <si>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</si>
  <si>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</si>
  <si>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</si>
  <si>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</si>
  <si>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</si>
  <si>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</si>
  <si>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</si>
  <si>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</si>
  <si>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</si>
  <si>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</si>
  <si>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</si>
  <si>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</si>
  <si>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</si>
  <si>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</si>
  <si>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</si>
  <si>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</si>
  <si>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</si>
  <si>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</si>
  <si>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</si>
  <si>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</si>
  <si>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</si>
  <si>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</si>
  <si>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</si>
  <si>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</si>
  <si>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</si>
  <si>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</si>
  <si>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</si>
  <si>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</si>
  <si>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</si>
  <si>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</si>
  <si>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</si>
  <si>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</si>
  <si>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</si>
  <si>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</si>
  <si>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</si>
  <si>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</si>
  <si>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</si>
  <si>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190001</t>
  </si>
  <si>
    <t>中国共产党永德县委员会统一战线工作部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</si>
  <si>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</si>
  <si>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</si>
  <si>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</si>
  <si>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</si>
  <si>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</si>
  <si>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</si>
  <si>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</si>
  <si>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</si>
  <si>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</si>
  <si>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</si>
  <si>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</si>
  <si>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</si>
  <si>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</si>
  <si>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</si>
  <si>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20123</t>
  </si>
  <si>
    <t>民族事务</t>
  </si>
  <si>
    <t>2012301</t>
  </si>
  <si>
    <t>行政运行</t>
  </si>
  <si>
    <t>2012304</t>
  </si>
  <si>
    <t>民族工作专项</t>
  </si>
  <si>
    <t>20134</t>
  </si>
  <si>
    <t>统战事务</t>
  </si>
  <si>
    <t>2013401</t>
  </si>
  <si>
    <t>2013404</t>
  </si>
  <si>
    <t>宗教事务</t>
  </si>
  <si>
    <t>2013405</t>
  </si>
  <si>
    <t>华侨事务</t>
  </si>
  <si>
    <t>2013499</t>
  </si>
  <si>
    <t>其他统战事务支出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</si>
  <si>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</si>
  <si>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</si>
  <si>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</si>
  <si>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</si>
  <si>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</si>
  <si>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</si>
  <si>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</si>
  <si>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</si>
  <si>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</si>
  <si>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</si>
  <si>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</si>
  <si>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</si>
  <si>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</si>
  <si>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</si>
  <si>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</si>
  <si>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</si>
  <si>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</si>
  <si>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</si>
  <si>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</si>
  <si>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</si>
  <si>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</si>
  <si>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</si>
  <si>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</si>
  <si>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</si>
  <si>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</si>
  <si>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</si>
  <si>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</si>
  <si>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</si>
  <si>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</si>
  <si>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</si>
  <si>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</si>
  <si>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</si>
  <si>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</si>
  <si>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</si>
  <si>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</si>
  <si>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</si>
  <si>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</si>
  <si>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</si>
  <si>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</si>
  <si>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</si>
  <si>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</si>
  <si>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</si>
  <si>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</si>
  <si>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</si>
  <si>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</si>
  <si>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</si>
  <si>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</si>
  <si>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</si>
  <si>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</si>
  <si>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</si>
  <si>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</si>
  <si>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</si>
  <si>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</si>
  <si>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</si>
  <si>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</si>
  <si>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</si>
  <si>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</si>
  <si>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</si>
  <si>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</si>
  <si>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</si>
  <si>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</si>
  <si>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</si>
  <si>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</si>
  <si>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</si>
  <si>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</si>
  <si>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</si>
  <si>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</si>
  <si>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</si>
  <si>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</si>
  <si>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</si>
  <si>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</si>
  <si>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</si>
  <si>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</si>
  <si>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</si>
  <si>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</si>
  <si>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</si>
  <si>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</si>
  <si>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</si>
  <si>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</si>
  <si>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</si>
  <si>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</si>
  <si>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</si>
  <si>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</si>
  <si>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</si>
  <si>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</si>
  <si>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</si>
  <si>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</si>
  <si>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</si>
  <si>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</si>
  <si>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</si>
  <si>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</si>
  <si>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</si>
  <si>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</si>
  <si>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</si>
  <si>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</si>
  <si>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</si>
  <si>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</si>
  <si>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</si>
  <si>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</si>
  <si>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</si>
  <si>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</si>
  <si>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530923210000000018337</t>
  </si>
  <si>
    <t>行政单位工资支出</t>
  </si>
  <si>
    <t>30101</t>
  </si>
  <si>
    <t>基本工资</t>
  </si>
  <si>
    <t>530923210000000018338</t>
  </si>
  <si>
    <t>事业单位工资支出</t>
  </si>
  <si>
    <t>30102</t>
  </si>
  <si>
    <t>津贴补贴</t>
  </si>
  <si>
    <t>2010301</t>
  </si>
  <si>
    <t>2130104</t>
  </si>
  <si>
    <t>事业运行</t>
  </si>
  <si>
    <t>30103</t>
  </si>
  <si>
    <t>奖金</t>
  </si>
  <si>
    <t>530923231100001406910</t>
  </si>
  <si>
    <t>公务员基础绩效奖</t>
  </si>
  <si>
    <t>30107</t>
  </si>
  <si>
    <t>绩效工资</t>
  </si>
  <si>
    <t>530923231100001406912</t>
  </si>
  <si>
    <t>事业人员参照公务员规范后绩效奖</t>
  </si>
  <si>
    <t>530923210000000018339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</si>
  <si>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</si>
  <si>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</si>
  <si>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</si>
  <si>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</si>
  <si>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</si>
  <si>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</si>
  <si>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</si>
  <si>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</si>
  <si>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</si>
  <si>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</si>
  <si>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</si>
  <si>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</si>
  <si>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</si>
  <si>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530923210000000018340</t>
  </si>
  <si>
    <t>30113</t>
  </si>
  <si>
    <t>530923210000000018349</t>
  </si>
  <si>
    <t>运转类公用经费</t>
  </si>
  <si>
    <t>30201</t>
  </si>
  <si>
    <t>办公费</t>
  </si>
  <si>
    <t>30204</t>
  </si>
  <si>
    <t>手续费</t>
  </si>
  <si>
    <t>30207</t>
  </si>
  <si>
    <t>邮电费</t>
  </si>
  <si>
    <t>30211</t>
  </si>
  <si>
    <t>差旅费</t>
  </si>
  <si>
    <t>530923241100002327983</t>
  </si>
  <si>
    <t>公务接待费（公用经费）</t>
  </si>
  <si>
    <t>30217</t>
  </si>
  <si>
    <t>530923221100000460917</t>
  </si>
  <si>
    <t>工会经费</t>
  </si>
  <si>
    <t>30228</t>
  </si>
  <si>
    <t>530923210000000018346</t>
  </si>
  <si>
    <t>公务用车运行维护费</t>
  </si>
  <si>
    <t>30231</t>
  </si>
  <si>
    <t>530923210000000018347</t>
  </si>
  <si>
    <t>公务交通补贴</t>
  </si>
  <si>
    <t>30239</t>
  </si>
  <si>
    <t>其他交通费用</t>
  </si>
  <si>
    <t>530923210000000018348</t>
  </si>
  <si>
    <t>离退休公用经费</t>
  </si>
  <si>
    <t>30299</t>
  </si>
  <si>
    <t>其他商品和服务支出</t>
  </si>
  <si>
    <t>530923210000000019659</t>
  </si>
  <si>
    <t>退休费</t>
  </si>
  <si>
    <t>30302</t>
  </si>
  <si>
    <t>530923210000000018341</t>
  </si>
  <si>
    <t>生活补助</t>
  </si>
  <si>
    <t>30305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</si>
  <si>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</si>
  <si>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</si>
  <si>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</si>
  <si>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</si>
  <si>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</si>
  <si>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</si>
  <si>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</si>
  <si>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第二届临沧·百国华侨华人联谊会永德服务保障项目经费</t>
  </si>
  <si>
    <t>事业发展类</t>
  </si>
  <si>
    <t>530923251100003794998</t>
  </si>
  <si>
    <t>30202</t>
  </si>
  <si>
    <t>印刷费</t>
  </si>
  <si>
    <t>30214</t>
  </si>
  <si>
    <t>租赁费</t>
  </si>
  <si>
    <t>30218</t>
  </si>
  <si>
    <t>专用材料费</t>
  </si>
  <si>
    <t>30226</t>
  </si>
  <si>
    <t>劳务费</t>
  </si>
  <si>
    <t>民族工作专项经费</t>
  </si>
  <si>
    <t>530923241100002323626</t>
  </si>
  <si>
    <t>30215</t>
  </si>
  <si>
    <t>会议费</t>
  </si>
  <si>
    <t>宗教工作“一网两单”专项经费</t>
  </si>
  <si>
    <t>530923241100002323983</t>
  </si>
  <si>
    <t>宗教工作专项经费</t>
  </si>
  <si>
    <t>专项业务类</t>
  </si>
  <si>
    <t>530923241100002323165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</si>
  <si>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</si>
  <si>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</si>
  <si>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</si>
  <si>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</si>
  <si>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</si>
  <si>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</si>
  <si>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</si>
  <si>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</si>
  <si>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</si>
  <si>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</si>
  <si>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</si>
  <si>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全县设29个宗教网格，每个网格一名网格员，每名网格员一年补助1200元，共计34800元。网格员开展好宗教政策法律法规宣传、反宗教渗透等工作，维护宗教界稳定。</t>
  </si>
  <si>
    <t>产出指标</t>
  </si>
  <si>
    <t>数量指标</t>
  </si>
  <si>
    <t>网格员数量</t>
  </si>
  <si>
    <t>=</t>
  </si>
  <si>
    <t>29</t>
  </si>
  <si>
    <t>人</t>
  </si>
  <si>
    <t>定量指标</t>
  </si>
  <si>
    <t>反映获补助人员数量情况。</t>
  </si>
  <si>
    <t>宗教活动场所数量</t>
  </si>
  <si>
    <t>&lt;=</t>
  </si>
  <si>
    <t>43</t>
  </si>
  <si>
    <t>个</t>
  </si>
  <si>
    <t>反映我县宗教活动场所数量情况。</t>
  </si>
  <si>
    <t>质量指标</t>
  </si>
  <si>
    <t>资金执行率</t>
  </si>
  <si>
    <t>100</t>
  </si>
  <si>
    <t>%</t>
  </si>
  <si>
    <t>反映网格员工作性补助执行情况。</t>
  </si>
  <si>
    <t>时效指标</t>
  </si>
  <si>
    <t>发放及时率</t>
  </si>
  <si>
    <t>98</t>
  </si>
  <si>
    <t>反映发放单位及时发放补助资金的情况。
发放及时率=在时限内发放资金/应发放资金*100%</t>
  </si>
  <si>
    <t>经济成本指标</t>
  </si>
  <si>
    <t>1200</t>
  </si>
  <si>
    <t>人/年</t>
  </si>
  <si>
    <t>反映网格员年人均补助标准。</t>
  </si>
  <si>
    <t>效益指标</t>
  </si>
  <si>
    <t>社会效益</t>
  </si>
  <si>
    <t>生活状况改善</t>
  </si>
  <si>
    <t>&gt;=</t>
  </si>
  <si>
    <t>92</t>
  </si>
  <si>
    <t>定性指标</t>
  </si>
  <si>
    <t>反映补助促进受助对象生活状况改善的情况。</t>
  </si>
  <si>
    <t>满意度指标</t>
  </si>
  <si>
    <t>服务对象满意度</t>
  </si>
  <si>
    <t>补助对象满意度</t>
  </si>
  <si>
    <t>反映获补助受益对象的满意程度。</t>
  </si>
  <si>
    <t>开展好宗教工作调研、处理宗教“热点”和“难点”问题、做好宗教政策法律法规宣传，维护宗教界稳定。</t>
  </si>
  <si>
    <t>购置灭火器数</t>
  </si>
  <si>
    <t>10</t>
  </si>
  <si>
    <t>反映购置灭火器数量情况。</t>
  </si>
  <si>
    <t>印制宣传材料数</t>
  </si>
  <si>
    <t>500</t>
  </si>
  <si>
    <t>份</t>
  </si>
  <si>
    <t>反映单位印制宣传材料数量情况。</t>
  </si>
  <si>
    <t>项目验收合格率</t>
  </si>
  <si>
    <t xml:space="preserve">反映项目验收合格率情况。
</t>
  </si>
  <si>
    <t xml:space="preserve">资金执行率 </t>
  </si>
  <si>
    <t>反映资金执行率情况。</t>
  </si>
  <si>
    <t>10000</t>
  </si>
  <si>
    <t>元</t>
  </si>
  <si>
    <t>反映宗教工作专项经费项目成本。</t>
  </si>
  <si>
    <t>促进宗教和谐稳定</t>
  </si>
  <si>
    <t xml:space="preserve"> 有效增强</t>
  </si>
  <si>
    <t>长期</t>
  </si>
  <si>
    <t>反映对宗教界稳定情况</t>
  </si>
  <si>
    <t>宗教界人士满意度</t>
  </si>
  <si>
    <t>反映宗教界人士对开展工作的满意程度。</t>
  </si>
  <si>
    <t>根据《中共临沧市委办公室临沧市人民政府办公室关于印发第二届临沧。百国华侨华人联谊会工作方案的通知》(〔2024〕 -81)要求，认真做好临沧·百国华侨华人联谊会在永德期间的服务保障工作。</t>
  </si>
  <si>
    <t>开展百侨会前期准备天数</t>
  </si>
  <si>
    <t>天</t>
  </si>
  <si>
    <t>反映开展百侨会前期准备天数情况。</t>
  </si>
  <si>
    <t>开展活动天数</t>
  </si>
  <si>
    <t>1.</t>
  </si>
  <si>
    <t>反映开展活动天数情况。</t>
  </si>
  <si>
    <t>设置活动点数量</t>
  </si>
  <si>
    <t xml:space="preserve">个 </t>
  </si>
  <si>
    <t>反映设置活动点数量情况。</t>
  </si>
  <si>
    <t>接待人数</t>
  </si>
  <si>
    <t>141</t>
  </si>
  <si>
    <t xml:space="preserve">人  </t>
  </si>
  <si>
    <t>反映开展百侨会接待的人员数量情况。</t>
  </si>
  <si>
    <t>活动任务完成率</t>
  </si>
  <si>
    <t>反映活动任务完成情况。
活动任务完成率=实际完成活动任务数/计划完成活动任务数*100%</t>
  </si>
  <si>
    <t>按时开展活动</t>
  </si>
  <si>
    <t>2024</t>
  </si>
  <si>
    <t>年</t>
  </si>
  <si>
    <t>反映单位按时开展活动情况。</t>
  </si>
  <si>
    <t>成本指标</t>
  </si>
  <si>
    <t>18.12</t>
  </si>
  <si>
    <t>万元</t>
  </si>
  <si>
    <t>反映在预设成本总量控制范围内情况。</t>
  </si>
  <si>
    <t>经济效益</t>
  </si>
  <si>
    <t>安全事故发生的次数</t>
  </si>
  <si>
    <t>0</t>
  </si>
  <si>
    <t>次</t>
  </si>
  <si>
    <t>反映安全事故发生的次数情况。</t>
  </si>
  <si>
    <t>服务对象满意度。</t>
  </si>
  <si>
    <t>开展好民族工作调研、民族矛盾纠纷的排查调处、民族上层人士和民族知名人士特殊困难慰问，维护民族团结。</t>
  </si>
  <si>
    <t>开展会议场次数</t>
  </si>
  <si>
    <t>反映开展会议场次数情况</t>
  </si>
  <si>
    <t>印制宣传材料数量</t>
  </si>
  <si>
    <t>2000</t>
  </si>
  <si>
    <t xml:space="preserve">份  </t>
  </si>
  <si>
    <t>反映印制民族宗教政策法律法规宣传材料份数</t>
  </si>
  <si>
    <t>参会率</t>
  </si>
  <si>
    <t>反映单位组织开展各类会议中预计参会情况。 参训率=（参训人数/应参训人数）*100%</t>
  </si>
  <si>
    <t>93</t>
  </si>
  <si>
    <t>15000</t>
  </si>
  <si>
    <t>反映年初计划资金情况</t>
  </si>
  <si>
    <t>参会人员对铸牢中华民族共同体意识增强</t>
  </si>
  <si>
    <t>有效增强</t>
  </si>
  <si>
    <t>反映参会人员对铸牢中华民族共同体意识增强情况。</t>
  </si>
  <si>
    <t>参会人员满意度</t>
  </si>
  <si>
    <t>反映参会人员的满意程度。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</si>
  <si>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</si>
  <si>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</si>
  <si>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</si>
  <si>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</si>
  <si>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注：2025年我单位无政府性基金预算支出预算，故公开空表。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</si>
  <si>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</si>
  <si>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</si>
  <si>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</si>
  <si>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</si>
  <si>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</si>
  <si>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</si>
  <si>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</si>
  <si>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</si>
  <si>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</si>
  <si>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</si>
  <si>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</si>
  <si>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</si>
  <si>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辆</t>
  </si>
  <si>
    <t>车辆维修和保养</t>
  </si>
  <si>
    <t>车辆维修和保养服务</t>
  </si>
  <si>
    <t>车辆保险</t>
  </si>
  <si>
    <t>机动车保险服务</t>
  </si>
  <si>
    <t>A3和A4复印纸</t>
  </si>
  <si>
    <t>复印纸</t>
  </si>
  <si>
    <t>箱</t>
  </si>
  <si>
    <t>预算08表</t>
  </si>
  <si>
    <t>政府购买服务项目</t>
  </si>
  <si>
    <t>政府购买服务目录</t>
  </si>
  <si>
    <t>注：2025年我单位无政府购买服务预算，故公开空表。</t>
  </si>
  <si>
    <t>预算09-1表</t>
  </si>
  <si>
    <t>单位名称（项目）</t>
  </si>
  <si>
    <t>地区</t>
  </si>
  <si>
    <t>政府性基金</t>
  </si>
  <si>
    <t>-</t>
  </si>
  <si>
    <t>注：2025年我单位无县对下转移支付预算，故公开空表。</t>
  </si>
  <si>
    <t>预算09-2表</t>
  </si>
  <si>
    <t>注：2025年我单位无县对下转移支付绩效目标，故公开空表。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</si>
  <si>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</si>
  <si>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</si>
  <si>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</si>
  <si>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</si>
  <si>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</si>
  <si>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</si>
  <si>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</si>
  <si>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</si>
  <si>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注：2025年我单位无新增资产配置预算，故公开空表。</t>
  </si>
  <si>
    <t>预算11表</t>
  </si>
  <si>
    <t>上级补助</t>
  </si>
  <si>
    <t>注：2025年我单位无转移支付补助项目支出预算，故公开空表。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</si>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</sst>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Microsoft YaHei UI"/>
      <charset val="134"/>
    </font>
    <font>
      <sz val="22"/>
      <name val="方正小标宋简体"/>
      <charset val="134"/>
    </font>
    <font>
      <sz val="10"/>
      <color rgb="FF000000"/>
      <name val="Microsoft YaHei UI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7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3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>
      <alignment horizontal="lef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0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12" xfId="0" applyFont="1" applyBorder="1" applyAlignment="1">
      <alignment horizontal="left" vertical="center"/>
      <protection locked="0"/>
    </xf>
    <xf numFmtId="178" fontId="7" fillId="0" borderId="4" xfId="0" applyNumberFormat="1" applyFont="1" applyBorder="1" applyAlignment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0" fillId="0" borderId="0" xfId="0" applyFont="1" applyFill="1">
      <alignment vertical="top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2" borderId="7" xfId="0" applyFont="1" applyFill="1" applyBorder="1" applyAlignment="1">
      <alignment horizontal="left" vertical="center" wrapText="1"/>
      <protection locked="0"/>
    </xf>
    <xf numFmtId="178" fontId="7" fillId="2" borderId="7" xfId="0" applyNumberFormat="1" applyFont="1" applyFill="1" applyBorder="1" applyAlignment="1">
      <alignment horizontal="right" vertical="center"/>
      <protection locked="0"/>
    </xf>
    <xf numFmtId="49" fontId="7" fillId="0" borderId="7" xfId="53" applyNumberFormat="1" applyFont="1" applyFill="1" applyBorder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left" vertical="center" wrapText="1"/>
      <protection locked="0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4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23"/>
      <c r="C2" s="223"/>
      <c r="D2" s="223"/>
    </row>
    <row r="3" ht="18.75" customHeight="1" spans="1:4">
      <c r="A3" s="41" t="str">
        <f>"单位名称："&amp;"中国共产党永德县委员会统一战线工作部"</f>
        <v>单位名称：中国共产党永德县委员会统一战线工作部</v>
      </c>
      <c r="B3" s="224"/>
      <c r="C3" s="22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6" t="s">
        <v>6</v>
      </c>
      <c r="B7" s="23">
        <v>3474599.28</v>
      </c>
      <c r="C7" s="146" t="s">
        <v>7</v>
      </c>
      <c r="D7" s="23">
        <v>2647346.5</v>
      </c>
    </row>
    <row r="8" ht="18.75" customHeight="1" spans="1:4">
      <c r="A8" s="146" t="s">
        <v>8</v>
      </c>
      <c r="B8" s="23"/>
      <c r="C8" s="146" t="s">
        <v>9</v>
      </c>
      <c r="D8" s="23"/>
    </row>
    <row r="9" ht="18.75" customHeight="1" spans="1:4">
      <c r="A9" s="146" t="s">
        <v>10</v>
      </c>
      <c r="B9" s="23"/>
      <c r="C9" s="146" t="s">
        <v>11</v>
      </c>
      <c r="D9" s="23"/>
    </row>
    <row r="10" ht="18.75" customHeight="1" spans="1:4">
      <c r="A10" s="146" t="s">
        <v>12</v>
      </c>
      <c r="B10" s="23"/>
      <c r="C10" s="146" t="s">
        <v>13</v>
      </c>
      <c r="D10" s="23"/>
    </row>
    <row r="11" ht="18.75" customHeight="1" spans="1:4">
      <c r="A11" s="225" t="s">
        <v>14</v>
      </c>
      <c r="B11" s="23"/>
      <c r="C11" s="182" t="s">
        <v>15</v>
      </c>
      <c r="D11" s="23"/>
    </row>
    <row r="12" ht="18.75" customHeight="1" spans="1:4">
      <c r="A12" s="185" t="s">
        <v>16</v>
      </c>
      <c r="B12" s="23"/>
      <c r="C12" s="184" t="s">
        <v>17</v>
      </c>
      <c r="D12" s="23"/>
    </row>
    <row r="13" ht="18.75" customHeight="1" spans="1:4">
      <c r="A13" s="185" t="s">
        <v>18</v>
      </c>
      <c r="B13" s="23"/>
      <c r="C13" s="184" t="s">
        <v>19</v>
      </c>
      <c r="D13" s="23"/>
    </row>
    <row r="14" ht="18.75" customHeight="1" spans="1:4">
      <c r="A14" s="185" t="s">
        <v>20</v>
      </c>
      <c r="B14" s="23"/>
      <c r="C14" s="184" t="s">
        <v>21</v>
      </c>
      <c r="D14" s="23">
        <v>433524.11</v>
      </c>
    </row>
    <row r="15" ht="18.75" customHeight="1" spans="1:4">
      <c r="A15" s="185" t="s">
        <v>22</v>
      </c>
      <c r="B15" s="23"/>
      <c r="C15" s="184" t="s">
        <v>23</v>
      </c>
      <c r="D15" s="23">
        <v>153356.44</v>
      </c>
    </row>
    <row r="16" ht="18.75" customHeight="1" spans="1:4">
      <c r="A16" s="185" t="s">
        <v>24</v>
      </c>
      <c r="B16" s="23"/>
      <c r="C16" s="185" t="s">
        <v>25</v>
      </c>
      <c r="D16" s="23"/>
    </row>
    <row r="17" ht="18.75" customHeight="1" spans="1:4">
      <c r="A17" s="185" t="s">
        <v>26</v>
      </c>
      <c r="B17" s="23"/>
      <c r="C17" s="185" t="s">
        <v>27</v>
      </c>
      <c r="D17" s="23"/>
    </row>
    <row r="18" ht="18.75" customHeight="1" spans="1:4">
      <c r="A18" s="186" t="s">
        <v>26</v>
      </c>
      <c r="B18" s="23"/>
      <c r="C18" s="184" t="s">
        <v>28</v>
      </c>
      <c r="D18" s="23"/>
    </row>
    <row r="19" ht="18.75" customHeight="1" spans="1:4">
      <c r="A19" s="186" t="s">
        <v>26</v>
      </c>
      <c r="B19" s="23"/>
      <c r="C19" s="184" t="s">
        <v>29</v>
      </c>
      <c r="D19" s="23"/>
    </row>
    <row r="20" ht="18.75" customHeight="1" spans="1:4">
      <c r="A20" s="186" t="s">
        <v>26</v>
      </c>
      <c r="B20" s="23"/>
      <c r="C20" s="184" t="s">
        <v>30</v>
      </c>
      <c r="D20" s="23"/>
    </row>
    <row r="21" ht="18.75" customHeight="1" spans="1:4">
      <c r="A21" s="186" t="s">
        <v>26</v>
      </c>
      <c r="B21" s="23"/>
      <c r="C21" s="184" t="s">
        <v>31</v>
      </c>
      <c r="D21" s="23"/>
    </row>
    <row r="22" ht="18.75" customHeight="1" spans="1:4">
      <c r="A22" s="186" t="s">
        <v>26</v>
      </c>
      <c r="B22" s="23"/>
      <c r="C22" s="184" t="s">
        <v>32</v>
      </c>
      <c r="D22" s="23"/>
    </row>
    <row r="23" ht="18.75" customHeight="1" spans="1:4">
      <c r="A23" s="186" t="s">
        <v>26</v>
      </c>
      <c r="B23" s="23"/>
      <c r="C23" s="184" t="s">
        <v>33</v>
      </c>
      <c r="D23" s="23"/>
    </row>
    <row r="24" ht="18.75" customHeight="1" spans="1:4">
      <c r="A24" s="186" t="s">
        <v>26</v>
      </c>
      <c r="B24" s="23"/>
      <c r="C24" s="184" t="s">
        <v>34</v>
      </c>
      <c r="D24" s="23"/>
    </row>
    <row r="25" ht="18.75" customHeight="1" spans="1:4">
      <c r="A25" s="186" t="s">
        <v>26</v>
      </c>
      <c r="B25" s="23"/>
      <c r="C25" s="184" t="s">
        <v>35</v>
      </c>
      <c r="D25" s="23">
        <v>240372.23</v>
      </c>
    </row>
    <row r="26" ht="18.75" customHeight="1" spans="1:4">
      <c r="A26" s="186" t="s">
        <v>26</v>
      </c>
      <c r="B26" s="23"/>
      <c r="C26" s="184" t="s">
        <v>36</v>
      </c>
      <c r="D26" s="23"/>
    </row>
    <row r="27" ht="18.75" customHeight="1" spans="1:4">
      <c r="A27" s="186" t="s">
        <v>26</v>
      </c>
      <c r="B27" s="23"/>
      <c r="C27" s="184" t="s">
        <v>37</v>
      </c>
      <c r="D27" s="23"/>
    </row>
    <row r="28" ht="18.75" customHeight="1" spans="1:4">
      <c r="A28" s="186" t="s">
        <v>26</v>
      </c>
      <c r="B28" s="23"/>
      <c r="C28" s="184" t="s">
        <v>38</v>
      </c>
      <c r="D28" s="23"/>
    </row>
    <row r="29" ht="18.75" customHeight="1" spans="1:4">
      <c r="A29" s="186" t="s">
        <v>26</v>
      </c>
      <c r="B29" s="23"/>
      <c r="C29" s="184" t="s">
        <v>39</v>
      </c>
      <c r="D29" s="23"/>
    </row>
    <row r="30" ht="18.75" customHeight="1" spans="1:4">
      <c r="A30" s="187" t="s">
        <v>26</v>
      </c>
      <c r="B30" s="23"/>
      <c r="C30" s="185" t="s">
        <v>40</v>
      </c>
      <c r="D30" s="23"/>
    </row>
    <row r="31" ht="18.75" customHeight="1" spans="1:4">
      <c r="A31" s="187" t="s">
        <v>26</v>
      </c>
      <c r="B31" s="23"/>
      <c r="C31" s="185" t="s">
        <v>41</v>
      </c>
      <c r="D31" s="23"/>
    </row>
    <row r="32" ht="18.75" customHeight="1" spans="1:4">
      <c r="A32" s="187" t="s">
        <v>26</v>
      </c>
      <c r="B32" s="23"/>
      <c r="C32" s="185" t="s">
        <v>42</v>
      </c>
      <c r="D32" s="23"/>
    </row>
    <row r="33" ht="18.75" customHeight="1" spans="1:4">
      <c r="A33" s="226"/>
      <c r="B33" s="188"/>
      <c r="C33" s="185" t="s">
        <v>43</v>
      </c>
      <c r="D33" s="23"/>
    </row>
    <row r="34" ht="18.75" customHeight="1" spans="1:4">
      <c r="A34" s="226" t="s">
        <v>44</v>
      </c>
      <c r="B34" s="188">
        <f>SUM(B7:B11)</f>
        <v>3474599.28</v>
      </c>
      <c r="C34" s="227" t="s">
        <v>45</v>
      </c>
      <c r="D34" s="188">
        <v>3474599.28</v>
      </c>
    </row>
    <row r="35" ht="18.75" customHeight="1" spans="1:4">
      <c r="A35" s="228" t="s">
        <v>46</v>
      </c>
      <c r="B35" s="23"/>
      <c r="C35" s="146" t="s">
        <v>47</v>
      </c>
      <c r="D35" s="23"/>
    </row>
    <row r="36" ht="18.75" customHeight="1" spans="1:4">
      <c r="A36" s="228" t="s">
        <v>48</v>
      </c>
      <c r="B36" s="23"/>
      <c r="C36" s="146" t="s">
        <v>48</v>
      </c>
      <c r="D36" s="23"/>
    </row>
    <row r="37" ht="18.75" customHeight="1" spans="1:4">
      <c r="A37" s="228" t="s">
        <v>49</v>
      </c>
      <c r="B37" s="23">
        <f>B35-B36</f>
        <v>0</v>
      </c>
      <c r="C37" s="146" t="s">
        <v>50</v>
      </c>
      <c r="D37" s="23"/>
    </row>
    <row r="38" ht="18.75" customHeight="1" spans="1:4">
      <c r="A38" s="229" t="s">
        <v>51</v>
      </c>
      <c r="B38" s="188">
        <f t="shared" ref="B38:D38" si="0">B34+B35</f>
        <v>3474599.28</v>
      </c>
      <c r="C38" s="227" t="s">
        <v>52</v>
      </c>
      <c r="D38" s="188">
        <f t="shared" si="0"/>
        <v>3474599.28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C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9">
        <v>1</v>
      </c>
      <c r="B1" s="110">
        <v>0</v>
      </c>
      <c r="C1" s="109">
        <v>1</v>
      </c>
      <c r="D1" s="111"/>
      <c r="E1" s="111"/>
      <c r="F1" s="39" t="s">
        <v>414</v>
      </c>
    </row>
    <row r="2" ht="32.25" customHeight="1" spans="1:6">
      <c r="A2" s="112" t="str">
        <f>"2025"&amp;"年部门政府性基金预算支出预算表"</f>
        <v>2025年部门政府性基金预算支出预算表</v>
      </c>
      <c r="B2" s="113" t="s">
        <v>415</v>
      </c>
      <c r="C2" s="114"/>
      <c r="D2" s="115"/>
      <c r="E2" s="115"/>
      <c r="F2" s="115"/>
    </row>
    <row r="3" ht="18.75" customHeight="1" spans="1:6">
      <c r="A3" s="7" t="str">
        <f>"单位名称："&amp;"中国共产党永德县委员会统一战线工作部"</f>
        <v>单位名称：中国共产党永德县委员会统一战线工作部</v>
      </c>
      <c r="B3" s="7" t="s">
        <v>416</v>
      </c>
      <c r="C3" s="109"/>
      <c r="D3" s="111"/>
      <c r="E3" s="111"/>
      <c r="F3" s="39" t="s">
        <v>1</v>
      </c>
    </row>
    <row r="4" ht="18.75" customHeight="1" spans="1:6">
      <c r="A4" s="116" t="s">
        <v>185</v>
      </c>
      <c r="B4" s="117" t="s">
        <v>73</v>
      </c>
      <c r="C4" s="118" t="s">
        <v>74</v>
      </c>
      <c r="D4" s="13" t="s">
        <v>417</v>
      </c>
      <c r="E4" s="13"/>
      <c r="F4" s="14"/>
    </row>
    <row r="5" ht="18.75" customHeight="1" spans="1:6">
      <c r="A5" s="119"/>
      <c r="B5" s="120"/>
      <c r="C5" s="103"/>
      <c r="D5" s="102" t="s">
        <v>56</v>
      </c>
      <c r="E5" s="102" t="s">
        <v>75</v>
      </c>
      <c r="F5" s="102" t="s">
        <v>76</v>
      </c>
    </row>
    <row r="6" ht="18.75" customHeight="1" spans="1:6">
      <c r="A6" s="119">
        <v>1</v>
      </c>
      <c r="B6" s="121" t="s">
        <v>166</v>
      </c>
      <c r="C6" s="103">
        <v>3</v>
      </c>
      <c r="D6" s="102">
        <v>4</v>
      </c>
      <c r="E6" s="102">
        <v>5</v>
      </c>
      <c r="F6" s="102">
        <v>6</v>
      </c>
    </row>
    <row r="7" ht="18.75" customHeight="1" spans="1:6">
      <c r="A7" s="122"/>
      <c r="B7" s="85"/>
      <c r="C7" s="85"/>
      <c r="D7" s="23"/>
      <c r="E7" s="23"/>
      <c r="F7" s="23"/>
    </row>
    <row r="8" ht="18.75" customHeight="1" spans="1:6">
      <c r="A8" s="122"/>
      <c r="B8" s="85"/>
      <c r="C8" s="85"/>
      <c r="D8" s="23"/>
      <c r="E8" s="23"/>
      <c r="F8" s="23"/>
    </row>
    <row r="9" ht="18.75" customHeight="1" spans="1:6">
      <c r="A9" s="123" t="s">
        <v>123</v>
      </c>
      <c r="B9" s="124" t="s">
        <v>123</v>
      </c>
      <c r="C9" s="125" t="s">
        <v>123</v>
      </c>
      <c r="D9" s="23"/>
      <c r="E9" s="23"/>
      <c r="F9" s="23"/>
    </row>
    <row r="10" ht="21" customHeight="1" spans="1:3">
      <c r="A10" s="126" t="s">
        <v>418</v>
      </c>
      <c r="B10" s="127"/>
      <c r="C10" s="118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419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2"/>
      <c r="L2" s="6"/>
      <c r="M2" s="6"/>
      <c r="N2" s="6"/>
      <c r="O2" s="52"/>
      <c r="P2" s="52"/>
      <c r="Q2" s="6"/>
    </row>
    <row r="3" ht="18.75" customHeight="1" spans="1:17">
      <c r="A3" s="41" t="str">
        <f>"单位名称："&amp;"中国共产党永德县委员会统一战线工作部"</f>
        <v>单位名称：中国共产党永德县委员会统一战线工作部</v>
      </c>
      <c r="B3" s="101"/>
      <c r="C3" s="101"/>
      <c r="D3" s="101"/>
      <c r="E3" s="101"/>
      <c r="F3" s="101"/>
      <c r="G3" s="101"/>
      <c r="H3" s="101"/>
      <c r="I3" s="101"/>
      <c r="J3" s="101"/>
      <c r="O3" s="65"/>
      <c r="P3" s="65"/>
      <c r="Q3" s="39" t="s">
        <v>172</v>
      </c>
    </row>
    <row r="4" ht="18.75" customHeight="1" spans="1:17">
      <c r="A4" s="11" t="s">
        <v>420</v>
      </c>
      <c r="B4" s="75" t="s">
        <v>421</v>
      </c>
      <c r="C4" s="75" t="s">
        <v>422</v>
      </c>
      <c r="D4" s="75" t="s">
        <v>423</v>
      </c>
      <c r="E4" s="75" t="s">
        <v>424</v>
      </c>
      <c r="F4" s="75" t="s">
        <v>425</v>
      </c>
      <c r="G4" s="44" t="s">
        <v>192</v>
      </c>
      <c r="H4" s="44"/>
      <c r="I4" s="44"/>
      <c r="J4" s="44"/>
      <c r="K4" s="77"/>
      <c r="L4" s="44"/>
      <c r="M4" s="44"/>
      <c r="N4" s="44"/>
      <c r="O4" s="66"/>
      <c r="P4" s="77"/>
      <c r="Q4" s="45"/>
    </row>
    <row r="5" ht="18.75" customHeight="1" spans="1:17">
      <c r="A5" s="16"/>
      <c r="B5" s="78"/>
      <c r="C5" s="78"/>
      <c r="D5" s="78"/>
      <c r="E5" s="78"/>
      <c r="F5" s="78"/>
      <c r="G5" s="78" t="s">
        <v>56</v>
      </c>
      <c r="H5" s="78" t="s">
        <v>59</v>
      </c>
      <c r="I5" s="78" t="s">
        <v>426</v>
      </c>
      <c r="J5" s="78" t="s">
        <v>427</v>
      </c>
      <c r="K5" s="79" t="s">
        <v>428</v>
      </c>
      <c r="L5" s="97" t="s">
        <v>78</v>
      </c>
      <c r="M5" s="97"/>
      <c r="N5" s="97"/>
      <c r="O5" s="98"/>
      <c r="P5" s="99"/>
      <c r="Q5" s="80"/>
    </row>
    <row r="6" ht="30" customHeight="1" spans="1:17">
      <c r="A6" s="18"/>
      <c r="B6" s="80"/>
      <c r="C6" s="80"/>
      <c r="D6" s="80"/>
      <c r="E6" s="80"/>
      <c r="F6" s="80"/>
      <c r="G6" s="80"/>
      <c r="H6" s="80" t="s">
        <v>58</v>
      </c>
      <c r="I6" s="80"/>
      <c r="J6" s="80"/>
      <c r="K6" s="81"/>
      <c r="L6" s="80" t="s">
        <v>58</v>
      </c>
      <c r="M6" s="80" t="s">
        <v>65</v>
      </c>
      <c r="N6" s="80" t="s">
        <v>200</v>
      </c>
      <c r="O6" s="100" t="s">
        <v>67</v>
      </c>
      <c r="P6" s="81" t="s">
        <v>68</v>
      </c>
      <c r="Q6" s="80" t="s">
        <v>69</v>
      </c>
    </row>
    <row r="7" ht="18.75" customHeight="1" spans="1:17">
      <c r="A7" s="32">
        <v>1</v>
      </c>
      <c r="B7" s="102">
        <v>2</v>
      </c>
      <c r="C7" s="102">
        <v>3</v>
      </c>
      <c r="D7" s="102">
        <v>4</v>
      </c>
      <c r="E7" s="102">
        <v>5</v>
      </c>
      <c r="F7" s="102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</row>
    <row r="8" ht="18.75" customHeight="1" spans="1:17">
      <c r="A8" s="83" t="s">
        <v>71</v>
      </c>
      <c r="B8" s="84"/>
      <c r="C8" s="84"/>
      <c r="D8" s="84"/>
      <c r="E8" s="104"/>
      <c r="F8" s="23"/>
      <c r="G8" s="23">
        <v>17200</v>
      </c>
      <c r="H8" s="23">
        <v>17200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33" t="s">
        <v>254</v>
      </c>
      <c r="B9" s="84" t="s">
        <v>429</v>
      </c>
      <c r="C9" s="84" t="s">
        <v>430</v>
      </c>
      <c r="D9" s="84" t="s">
        <v>431</v>
      </c>
      <c r="E9" s="106">
        <v>1</v>
      </c>
      <c r="F9" s="23"/>
      <c r="G9" s="23">
        <v>2000</v>
      </c>
      <c r="H9" s="23">
        <v>2000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33" t="s">
        <v>254</v>
      </c>
      <c r="B10" s="84" t="s">
        <v>432</v>
      </c>
      <c r="C10" s="84" t="s">
        <v>433</v>
      </c>
      <c r="D10" s="84" t="s">
        <v>431</v>
      </c>
      <c r="E10" s="106">
        <v>1</v>
      </c>
      <c r="F10" s="23"/>
      <c r="G10" s="23">
        <v>3000</v>
      </c>
      <c r="H10" s="23">
        <v>3000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33" t="s">
        <v>254</v>
      </c>
      <c r="B11" s="84" t="s">
        <v>434</v>
      </c>
      <c r="C11" s="84" t="s">
        <v>435</v>
      </c>
      <c r="D11" s="84" t="s">
        <v>431</v>
      </c>
      <c r="E11" s="106">
        <v>1</v>
      </c>
      <c r="F11" s="23"/>
      <c r="G11" s="23">
        <v>5000</v>
      </c>
      <c r="H11" s="23">
        <v>5000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33" t="s">
        <v>238</v>
      </c>
      <c r="B12" s="84" t="s">
        <v>436</v>
      </c>
      <c r="C12" s="84" t="s">
        <v>437</v>
      </c>
      <c r="D12" s="84" t="s">
        <v>438</v>
      </c>
      <c r="E12" s="106">
        <v>40</v>
      </c>
      <c r="F12" s="23"/>
      <c r="G12" s="23">
        <v>7200</v>
      </c>
      <c r="H12" s="23">
        <v>7200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107" t="s">
        <v>123</v>
      </c>
      <c r="B13" s="108"/>
      <c r="C13" s="108"/>
      <c r="D13" s="108"/>
      <c r="E13" s="104"/>
      <c r="F13" s="23"/>
      <c r="G13" s="23">
        <v>17200</v>
      </c>
      <c r="H13" s="23">
        <v>17200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:B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4"/>
      <c r="B1" s="64"/>
      <c r="C1" s="70"/>
      <c r="D1" s="64"/>
      <c r="E1" s="64"/>
      <c r="F1" s="64"/>
      <c r="G1" s="64"/>
      <c r="H1" s="71"/>
      <c r="I1" s="64"/>
      <c r="J1" s="64"/>
      <c r="K1" s="64"/>
      <c r="L1" s="38"/>
      <c r="M1" s="94"/>
      <c r="N1" s="95" t="s">
        <v>439</v>
      </c>
    </row>
    <row r="2" ht="34.5" customHeight="1" spans="1:14">
      <c r="A2" s="40" t="str">
        <f>"2025"&amp;"年部门政府购买服务预算表"</f>
        <v>2025年部门政府购买服务预算表</v>
      </c>
      <c r="B2" s="72"/>
      <c r="C2" s="52"/>
      <c r="D2" s="72"/>
      <c r="E2" s="72"/>
      <c r="F2" s="72"/>
      <c r="G2" s="72"/>
      <c r="H2" s="73"/>
      <c r="I2" s="72"/>
      <c r="J2" s="72"/>
      <c r="K2" s="72"/>
      <c r="L2" s="52"/>
      <c r="M2" s="73"/>
      <c r="N2" s="72"/>
    </row>
    <row r="3" ht="18.75" customHeight="1" spans="1:14">
      <c r="A3" s="61" t="str">
        <f>"单位名称："&amp;"中国共产党永德县委员会统一战线工作部"</f>
        <v>单位名称：中国共产党永德县委员会统一战线工作部</v>
      </c>
      <c r="B3" s="62"/>
      <c r="C3" s="74"/>
      <c r="D3" s="62"/>
      <c r="E3" s="62"/>
      <c r="F3" s="62"/>
      <c r="G3" s="62"/>
      <c r="H3" s="71"/>
      <c r="I3" s="64"/>
      <c r="J3" s="64"/>
      <c r="K3" s="64"/>
      <c r="L3" s="65"/>
      <c r="M3" s="96"/>
      <c r="N3" s="95" t="s">
        <v>172</v>
      </c>
    </row>
    <row r="4" ht="18.75" customHeight="1" spans="1:14">
      <c r="A4" s="11" t="s">
        <v>420</v>
      </c>
      <c r="B4" s="75" t="s">
        <v>440</v>
      </c>
      <c r="C4" s="76" t="s">
        <v>441</v>
      </c>
      <c r="D4" s="44" t="s">
        <v>192</v>
      </c>
      <c r="E4" s="44"/>
      <c r="F4" s="44"/>
      <c r="G4" s="44"/>
      <c r="H4" s="77"/>
      <c r="I4" s="44"/>
      <c r="J4" s="44"/>
      <c r="K4" s="44"/>
      <c r="L4" s="66"/>
      <c r="M4" s="77"/>
      <c r="N4" s="45"/>
    </row>
    <row r="5" ht="18.75" customHeight="1" spans="1:14">
      <c r="A5" s="16"/>
      <c r="B5" s="78"/>
      <c r="C5" s="79"/>
      <c r="D5" s="78" t="s">
        <v>56</v>
      </c>
      <c r="E5" s="78" t="s">
        <v>59</v>
      </c>
      <c r="F5" s="78" t="s">
        <v>426</v>
      </c>
      <c r="G5" s="78" t="s">
        <v>427</v>
      </c>
      <c r="H5" s="79" t="s">
        <v>428</v>
      </c>
      <c r="I5" s="97" t="s">
        <v>78</v>
      </c>
      <c r="J5" s="97"/>
      <c r="K5" s="97"/>
      <c r="L5" s="98"/>
      <c r="M5" s="99"/>
      <c r="N5" s="80"/>
    </row>
    <row r="6" ht="26.25" customHeight="1" spans="1:14">
      <c r="A6" s="18"/>
      <c r="B6" s="80"/>
      <c r="C6" s="81"/>
      <c r="D6" s="80"/>
      <c r="E6" s="80"/>
      <c r="F6" s="80"/>
      <c r="G6" s="80"/>
      <c r="H6" s="81"/>
      <c r="I6" s="80" t="s">
        <v>58</v>
      </c>
      <c r="J6" s="80" t="s">
        <v>65</v>
      </c>
      <c r="K6" s="80" t="s">
        <v>200</v>
      </c>
      <c r="L6" s="100" t="s">
        <v>67</v>
      </c>
      <c r="M6" s="81" t="s">
        <v>68</v>
      </c>
      <c r="N6" s="80" t="s">
        <v>69</v>
      </c>
    </row>
    <row r="7" ht="18.75" customHeight="1" spans="1:14">
      <c r="A7" s="82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82">
        <v>12</v>
      </c>
      <c r="M7" s="82">
        <v>13</v>
      </c>
      <c r="N7" s="82">
        <v>14</v>
      </c>
    </row>
    <row r="8" ht="18.75" customHeight="1" spans="1:14">
      <c r="A8" s="83"/>
      <c r="B8" s="84"/>
      <c r="C8" s="8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6"/>
      <c r="B9" s="87"/>
      <c r="C9" s="88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9" t="s">
        <v>123</v>
      </c>
      <c r="B10" s="90"/>
      <c r="C10" s="91"/>
      <c r="D10" s="92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8" customHeight="1" spans="1:2">
      <c r="A11" s="93" t="s">
        <v>442</v>
      </c>
      <c r="B11" s="93"/>
    </row>
  </sheetData>
  <mergeCells count="14">
    <mergeCell ref="A2:N2"/>
    <mergeCell ref="A3:C3"/>
    <mergeCell ref="D4:N4"/>
    <mergeCell ref="I5:N5"/>
    <mergeCell ref="A10:C10"/>
    <mergeCell ref="A11:B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:B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9"/>
      <c r="G1" s="38"/>
      <c r="H1" s="38"/>
      <c r="I1" s="38" t="s">
        <v>443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2"/>
      <c r="H2" s="52"/>
      <c r="I2" s="6"/>
    </row>
    <row r="3" ht="18.75" customHeight="1" spans="1:9">
      <c r="A3" s="61" t="str">
        <f>"单位名称："&amp;"中国共产党永德县委员会统一战线工作部"</f>
        <v>单位名称：中国共产党永德县委员会统一战线工作部</v>
      </c>
      <c r="B3" s="62"/>
      <c r="C3" s="62"/>
      <c r="D3" s="63"/>
      <c r="E3" s="64"/>
      <c r="G3" s="65"/>
      <c r="H3" s="65"/>
      <c r="I3" s="38" t="s">
        <v>172</v>
      </c>
    </row>
    <row r="4" ht="18.75" customHeight="1" spans="1:9">
      <c r="A4" s="30" t="s">
        <v>444</v>
      </c>
      <c r="B4" s="12" t="s">
        <v>192</v>
      </c>
      <c r="C4" s="13"/>
      <c r="D4" s="13"/>
      <c r="E4" s="12" t="s">
        <v>445</v>
      </c>
      <c r="F4" s="13"/>
      <c r="G4" s="66"/>
      <c r="H4" s="66"/>
      <c r="I4" s="14"/>
    </row>
    <row r="5" ht="18.75" customHeight="1" spans="1:9">
      <c r="A5" s="32"/>
      <c r="B5" s="31" t="s">
        <v>56</v>
      </c>
      <c r="C5" s="11" t="s">
        <v>59</v>
      </c>
      <c r="D5" s="67" t="s">
        <v>446</v>
      </c>
      <c r="E5" s="68" t="s">
        <v>447</v>
      </c>
      <c r="F5" s="68" t="s">
        <v>447</v>
      </c>
      <c r="G5" s="68" t="s">
        <v>447</v>
      </c>
      <c r="H5" s="68" t="s">
        <v>447</v>
      </c>
      <c r="I5" s="68" t="s">
        <v>447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ht="25" customHeight="1" spans="1:2">
      <c r="A9" s="69" t="s">
        <v>448</v>
      </c>
      <c r="B9" s="69"/>
    </row>
  </sheetData>
  <mergeCells count="6">
    <mergeCell ref="A2:I2"/>
    <mergeCell ref="A3:E3"/>
    <mergeCell ref="B4:D4"/>
    <mergeCell ref="E4:I4"/>
    <mergeCell ref="A9:B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7" sqref="A7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449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"单位名称："&amp;"中国共产党永德县委员会统一战线工作部"</f>
        <v>单位名称：中国共产党永德县委员会统一战线工作部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54" t="s">
        <v>303</v>
      </c>
      <c r="G4" s="46" t="s">
        <v>304</v>
      </c>
      <c r="H4" s="54" t="s">
        <v>305</v>
      </c>
      <c r="I4" s="54" t="s">
        <v>306</v>
      </c>
      <c r="J4" s="46" t="s">
        <v>307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4">
        <v>6</v>
      </c>
      <c r="G5" s="46">
        <v>7</v>
      </c>
      <c r="H5" s="54">
        <v>8</v>
      </c>
      <c r="I5" s="54">
        <v>9</v>
      </c>
      <c r="J5" s="46">
        <v>10</v>
      </c>
    </row>
    <row r="6" ht="18.75" customHeight="1" spans="1:10">
      <c r="A6" s="21"/>
      <c r="B6" s="47"/>
      <c r="C6" s="47"/>
      <c r="D6" s="47"/>
      <c r="E6" s="55"/>
      <c r="F6" s="56"/>
      <c r="G6" s="55"/>
      <c r="H6" s="56"/>
      <c r="I6" s="56"/>
      <c r="J6" s="55"/>
    </row>
    <row r="7" ht="18.75" customHeight="1" spans="1:10">
      <c r="A7" s="21"/>
      <c r="B7" s="21"/>
      <c r="C7" s="21"/>
      <c r="D7" s="21"/>
      <c r="E7" s="21"/>
      <c r="F7" s="57"/>
      <c r="G7" s="21"/>
      <c r="H7" s="21"/>
      <c r="I7" s="21"/>
      <c r="J7" s="21"/>
    </row>
    <row r="8" ht="27" customHeight="1" spans="1:2">
      <c r="A8" s="58" t="s">
        <v>450</v>
      </c>
      <c r="B8" s="58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B17" sqref="B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451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"单位名称："&amp;"中国共产党永德县委员会统一战线工作部"</f>
        <v>单位名称：中国共产党永德县委员会统一战线工作部</v>
      </c>
      <c r="B3" s="8"/>
      <c r="C3" s="3"/>
      <c r="H3" s="42" t="s">
        <v>172</v>
      </c>
    </row>
    <row r="4" ht="18.75" customHeight="1" spans="1:8">
      <c r="A4" s="11" t="s">
        <v>185</v>
      </c>
      <c r="B4" s="11" t="s">
        <v>452</v>
      </c>
      <c r="C4" s="11" t="s">
        <v>453</v>
      </c>
      <c r="D4" s="11" t="s">
        <v>454</v>
      </c>
      <c r="E4" s="11" t="s">
        <v>455</v>
      </c>
      <c r="F4" s="43" t="s">
        <v>456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424</v>
      </c>
      <c r="G5" s="46" t="s">
        <v>457</v>
      </c>
      <c r="H5" s="46" t="s">
        <v>458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ht="26" customHeight="1" spans="1:3">
      <c r="A9" s="51" t="s">
        <v>459</v>
      </c>
      <c r="B9" s="51"/>
      <c r="C9" s="51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27" sqref="C27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460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"单位名称："&amp;"中国共产党永德县委员会统一战线工作部"</f>
        <v>单位名称：中国共产党永德县委员会统一战线工作部</v>
      </c>
      <c r="B3" s="8"/>
      <c r="C3" s="8"/>
      <c r="D3" s="8"/>
      <c r="E3" s="8"/>
      <c r="F3" s="8"/>
      <c r="G3" s="8"/>
      <c r="H3" s="9"/>
      <c r="I3" s="9"/>
      <c r="J3" s="9"/>
      <c r="K3" s="4" t="s">
        <v>172</v>
      </c>
    </row>
    <row r="4" ht="18.75" customHeight="1" spans="1:11">
      <c r="A4" s="10" t="s">
        <v>271</v>
      </c>
      <c r="B4" s="10" t="s">
        <v>187</v>
      </c>
      <c r="C4" s="10" t="s">
        <v>272</v>
      </c>
      <c r="D4" s="11" t="s">
        <v>188</v>
      </c>
      <c r="E4" s="11" t="s">
        <v>189</v>
      </c>
      <c r="F4" s="11" t="s">
        <v>273</v>
      </c>
      <c r="G4" s="11" t="s">
        <v>274</v>
      </c>
      <c r="H4" s="30" t="s">
        <v>56</v>
      </c>
      <c r="I4" s="12" t="s">
        <v>461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123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ht="29" customHeight="1" spans="1:3">
      <c r="A11" s="37" t="s">
        <v>462</v>
      </c>
      <c r="B11" s="37"/>
      <c r="C11" s="37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463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"单位名称："&amp;"中国共产党永德县委员会统一战线工作部"</f>
        <v>单位名称：中国共产党永德县委员会统一战线工作部</v>
      </c>
      <c r="B3" s="8"/>
      <c r="C3" s="8"/>
      <c r="D3" s="8"/>
      <c r="E3" s="9"/>
      <c r="F3" s="9"/>
      <c r="G3" s="4" t="s">
        <v>172</v>
      </c>
    </row>
    <row r="4" ht="18.75" customHeight="1" spans="1:7">
      <c r="A4" s="10" t="s">
        <v>272</v>
      </c>
      <c r="B4" s="10" t="s">
        <v>271</v>
      </c>
      <c r="C4" s="10" t="s">
        <v>187</v>
      </c>
      <c r="D4" s="11" t="s">
        <v>464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26" customHeight="1" spans="1:7">
      <c r="A8" s="21" t="s">
        <v>71</v>
      </c>
      <c r="B8" s="22"/>
      <c r="C8" s="22"/>
      <c r="D8" s="21"/>
      <c r="E8" s="23">
        <v>240961.24</v>
      </c>
      <c r="F8" s="23"/>
      <c r="G8" s="23"/>
    </row>
    <row r="9" ht="18.75" customHeight="1" spans="1:7">
      <c r="A9" s="21"/>
      <c r="B9" s="21" t="s">
        <v>465</v>
      </c>
      <c r="C9" s="21" t="s">
        <v>294</v>
      </c>
      <c r="D9" s="21" t="s">
        <v>466</v>
      </c>
      <c r="E9" s="23">
        <v>10000</v>
      </c>
      <c r="F9" s="23"/>
      <c r="G9" s="23"/>
    </row>
    <row r="10" ht="18.75" customHeight="1" spans="1:7">
      <c r="A10" s="24"/>
      <c r="B10" s="21" t="s">
        <v>467</v>
      </c>
      <c r="C10" s="21" t="s">
        <v>288</v>
      </c>
      <c r="D10" s="21" t="s">
        <v>466</v>
      </c>
      <c r="E10" s="23">
        <v>15000</v>
      </c>
      <c r="F10" s="23"/>
      <c r="G10" s="23"/>
    </row>
    <row r="11" ht="18.75" customHeight="1" spans="1:7">
      <c r="A11" s="24"/>
      <c r="B11" s="21" t="s">
        <v>467</v>
      </c>
      <c r="C11" s="21" t="s">
        <v>292</v>
      </c>
      <c r="D11" s="21" t="s">
        <v>466</v>
      </c>
      <c r="E11" s="23">
        <v>34800</v>
      </c>
      <c r="F11" s="23"/>
      <c r="G11" s="23"/>
    </row>
    <row r="12" ht="32" customHeight="1" spans="1:7">
      <c r="A12" s="24"/>
      <c r="B12" s="21" t="s">
        <v>467</v>
      </c>
      <c r="C12" s="21" t="s">
        <v>277</v>
      </c>
      <c r="D12" s="21" t="s">
        <v>466</v>
      </c>
      <c r="E12" s="23">
        <v>181161.24</v>
      </c>
      <c r="F12" s="23"/>
      <c r="G12" s="23"/>
    </row>
    <row r="13" ht="18.75" customHeight="1" spans="1:7">
      <c r="A13" s="25" t="s">
        <v>56</v>
      </c>
      <c r="B13" s="26" t="s">
        <v>468</v>
      </c>
      <c r="C13" s="26"/>
      <c r="D13" s="27"/>
      <c r="E13" s="23">
        <v>240961.24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T27" sqref="T2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6"/>
      <c r="O1" s="70"/>
      <c r="P1" s="70"/>
      <c r="Q1" s="70"/>
      <c r="R1" s="70"/>
      <c r="S1" s="38" t="s">
        <v>53</v>
      </c>
    </row>
    <row r="2" ht="57.75" customHeight="1" spans="1:19">
      <c r="A2" s="142" t="str">
        <f>"2025"&amp;"年部门收入预算表"</f>
        <v>2025年部门收入预算表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17"/>
      <c r="P2" s="217"/>
      <c r="Q2" s="217"/>
      <c r="R2" s="217"/>
      <c r="S2" s="217"/>
    </row>
    <row r="3" ht="18.75" customHeight="1" spans="1:19">
      <c r="A3" s="41" t="str">
        <f>"单位名称："&amp;"中国共产党永德县委员会统一战线工作部"</f>
        <v>单位名称：中国共产党永德县委员会统一战线工作部</v>
      </c>
      <c r="B3" s="101"/>
      <c r="C3" s="101"/>
      <c r="D3" s="101"/>
      <c r="E3" s="101"/>
      <c r="F3" s="101"/>
      <c r="G3" s="101"/>
      <c r="H3" s="101"/>
      <c r="I3" s="101"/>
      <c r="J3" s="74"/>
      <c r="K3" s="101"/>
      <c r="L3" s="101"/>
      <c r="M3" s="101"/>
      <c r="N3" s="101"/>
      <c r="O3" s="74"/>
      <c r="P3" s="74"/>
      <c r="Q3" s="74"/>
      <c r="R3" s="74"/>
      <c r="S3" s="38" t="s">
        <v>1</v>
      </c>
    </row>
    <row r="4" ht="18.75" customHeight="1" spans="1:19">
      <c r="A4" s="202" t="s">
        <v>54</v>
      </c>
      <c r="B4" s="203" t="s">
        <v>55</v>
      </c>
      <c r="C4" s="203" t="s">
        <v>56</v>
      </c>
      <c r="D4" s="204" t="s">
        <v>57</v>
      </c>
      <c r="E4" s="205"/>
      <c r="F4" s="205"/>
      <c r="G4" s="205"/>
      <c r="H4" s="205"/>
      <c r="I4" s="205"/>
      <c r="J4" s="218"/>
      <c r="K4" s="205"/>
      <c r="L4" s="205"/>
      <c r="M4" s="205"/>
      <c r="N4" s="219"/>
      <c r="O4" s="204" t="s">
        <v>46</v>
      </c>
      <c r="P4" s="204"/>
      <c r="Q4" s="204"/>
      <c r="R4" s="204"/>
      <c r="S4" s="222"/>
    </row>
    <row r="5" ht="18.75" customHeight="1" spans="1:19">
      <c r="A5" s="206"/>
      <c r="B5" s="207"/>
      <c r="C5" s="207"/>
      <c r="D5" s="208" t="s">
        <v>58</v>
      </c>
      <c r="E5" s="208" t="s">
        <v>59</v>
      </c>
      <c r="F5" s="208" t="s">
        <v>60</v>
      </c>
      <c r="G5" s="208" t="s">
        <v>61</v>
      </c>
      <c r="H5" s="208" t="s">
        <v>62</v>
      </c>
      <c r="I5" s="220" t="s">
        <v>63</v>
      </c>
      <c r="J5" s="220"/>
      <c r="K5" s="220"/>
      <c r="L5" s="220"/>
      <c r="M5" s="220"/>
      <c r="N5" s="211"/>
      <c r="O5" s="208" t="s">
        <v>58</v>
      </c>
      <c r="P5" s="208" t="s">
        <v>59</v>
      </c>
      <c r="Q5" s="208" t="s">
        <v>60</v>
      </c>
      <c r="R5" s="208" t="s">
        <v>61</v>
      </c>
      <c r="S5" s="208" t="s">
        <v>64</v>
      </c>
    </row>
    <row r="6" ht="18.75" customHeight="1" spans="1:19">
      <c r="A6" s="209"/>
      <c r="B6" s="210"/>
      <c r="C6" s="210"/>
      <c r="D6" s="211"/>
      <c r="E6" s="211"/>
      <c r="F6" s="211"/>
      <c r="G6" s="211"/>
      <c r="H6" s="211"/>
      <c r="I6" s="210" t="s">
        <v>58</v>
      </c>
      <c r="J6" s="210" t="s">
        <v>65</v>
      </c>
      <c r="K6" s="210" t="s">
        <v>66</v>
      </c>
      <c r="L6" s="210" t="s">
        <v>67</v>
      </c>
      <c r="M6" s="210" t="s">
        <v>68</v>
      </c>
      <c r="N6" s="210" t="s">
        <v>69</v>
      </c>
      <c r="O6" s="221"/>
      <c r="P6" s="221"/>
      <c r="Q6" s="221"/>
      <c r="R6" s="221"/>
      <c r="S6" s="21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12" t="s">
        <v>70</v>
      </c>
      <c r="B8" s="213" t="s">
        <v>71</v>
      </c>
      <c r="C8" s="23">
        <v>3474599.28</v>
      </c>
      <c r="D8" s="23">
        <v>3474599.28</v>
      </c>
      <c r="E8" s="23">
        <v>3474599.28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14" t="s">
        <v>56</v>
      </c>
      <c r="B9" s="215"/>
      <c r="C9" s="23">
        <v>3474599.28</v>
      </c>
      <c r="D9" s="23">
        <v>3474599.28</v>
      </c>
      <c r="E9" s="23">
        <v>3474599.28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90"/>
      <c r="E1" s="1"/>
      <c r="F1" s="1"/>
      <c r="G1" s="1"/>
      <c r="H1" s="190"/>
      <c r="I1" s="1"/>
      <c r="J1" s="190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ht="18.75" customHeight="1" spans="1:15">
      <c r="A3" s="192" t="str">
        <f>"单位名称："&amp;"中国共产党永德县委员会统一战线工作部"</f>
        <v>单位名称：中国共产党永德县委员会统一战线工作部</v>
      </c>
      <c r="B3" s="193"/>
      <c r="C3" s="64"/>
      <c r="D3" s="29"/>
      <c r="E3" s="64"/>
      <c r="F3" s="64"/>
      <c r="G3" s="64"/>
      <c r="H3" s="29"/>
      <c r="I3" s="64"/>
      <c r="J3" s="29"/>
      <c r="K3" s="64"/>
      <c r="L3" s="64"/>
      <c r="M3" s="200"/>
      <c r="N3" s="200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7" t="s">
        <v>75</v>
      </c>
      <c r="F4" s="156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58</v>
      </c>
      <c r="E5" s="100" t="s">
        <v>75</v>
      </c>
      <c r="F5" s="100" t="s">
        <v>76</v>
      </c>
      <c r="G5" s="18"/>
      <c r="H5" s="18"/>
      <c r="I5" s="18"/>
      <c r="J5" s="68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28">
        <v>1</v>
      </c>
      <c r="B6" s="12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46" t="s">
        <v>84</v>
      </c>
      <c r="B7" s="179" t="s">
        <v>85</v>
      </c>
      <c r="C7" s="23">
        <v>2647346.5</v>
      </c>
      <c r="D7" s="23">
        <v>2647346.5</v>
      </c>
      <c r="E7" s="23">
        <v>2406385.26</v>
      </c>
      <c r="F7" s="23">
        <v>240961.24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94" t="s">
        <v>86</v>
      </c>
      <c r="B8" s="230" t="s">
        <v>87</v>
      </c>
      <c r="C8" s="23">
        <v>21816</v>
      </c>
      <c r="D8" s="23">
        <v>21816</v>
      </c>
      <c r="E8" s="23">
        <v>6816</v>
      </c>
      <c r="F8" s="23">
        <v>15000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96" t="s">
        <v>88</v>
      </c>
      <c r="B9" s="231" t="s">
        <v>89</v>
      </c>
      <c r="C9" s="23">
        <v>6816</v>
      </c>
      <c r="D9" s="23">
        <v>6816</v>
      </c>
      <c r="E9" s="23">
        <v>6816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96" t="s">
        <v>90</v>
      </c>
      <c r="B10" s="231" t="s">
        <v>91</v>
      </c>
      <c r="C10" s="23">
        <v>15000</v>
      </c>
      <c r="D10" s="23">
        <v>15000</v>
      </c>
      <c r="E10" s="23"/>
      <c r="F10" s="23">
        <v>15000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94" t="s">
        <v>92</v>
      </c>
      <c r="B11" s="230" t="s">
        <v>93</v>
      </c>
      <c r="C11" s="23">
        <v>2625530.5</v>
      </c>
      <c r="D11" s="23">
        <v>2625530.5</v>
      </c>
      <c r="E11" s="23">
        <v>2399569.26</v>
      </c>
      <c r="F11" s="23">
        <v>225961.24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96" t="s">
        <v>94</v>
      </c>
      <c r="B12" s="231" t="s">
        <v>89</v>
      </c>
      <c r="C12" s="23">
        <v>2399569.26</v>
      </c>
      <c r="D12" s="23">
        <v>2399569.26</v>
      </c>
      <c r="E12" s="23">
        <v>2399569.26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96" t="s">
        <v>95</v>
      </c>
      <c r="B13" s="231" t="s">
        <v>96</v>
      </c>
      <c r="C13" s="23">
        <v>10000</v>
      </c>
      <c r="D13" s="23">
        <v>10000</v>
      </c>
      <c r="E13" s="23"/>
      <c r="F13" s="23">
        <v>10000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96" t="s">
        <v>97</v>
      </c>
      <c r="B14" s="231" t="s">
        <v>98</v>
      </c>
      <c r="C14" s="23">
        <v>181161.24</v>
      </c>
      <c r="D14" s="23">
        <v>181161.24</v>
      </c>
      <c r="E14" s="23"/>
      <c r="F14" s="23">
        <v>181161.24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96" t="s">
        <v>99</v>
      </c>
      <c r="B15" s="231" t="s">
        <v>100</v>
      </c>
      <c r="C15" s="23">
        <v>34800</v>
      </c>
      <c r="D15" s="23">
        <v>34800</v>
      </c>
      <c r="E15" s="23"/>
      <c r="F15" s="23">
        <v>34800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46" t="s">
        <v>101</v>
      </c>
      <c r="B16" s="179" t="s">
        <v>102</v>
      </c>
      <c r="C16" s="23">
        <v>433524.11</v>
      </c>
      <c r="D16" s="23">
        <v>433524.11</v>
      </c>
      <c r="E16" s="23">
        <v>433524.11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94" t="s">
        <v>103</v>
      </c>
      <c r="B17" s="230" t="s">
        <v>104</v>
      </c>
      <c r="C17" s="23">
        <v>433524.11</v>
      </c>
      <c r="D17" s="23">
        <v>433524.11</v>
      </c>
      <c r="E17" s="23">
        <v>433524.11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96" t="s">
        <v>105</v>
      </c>
      <c r="B18" s="231" t="s">
        <v>106</v>
      </c>
      <c r="C18" s="23">
        <v>113027.8</v>
      </c>
      <c r="D18" s="23">
        <v>113027.8</v>
      </c>
      <c r="E18" s="23">
        <v>113027.8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96" t="s">
        <v>107</v>
      </c>
      <c r="B19" s="231" t="s">
        <v>108</v>
      </c>
      <c r="C19" s="23">
        <v>320496.31</v>
      </c>
      <c r="D19" s="23">
        <v>320496.31</v>
      </c>
      <c r="E19" s="23">
        <v>320496.31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46" t="s">
        <v>109</v>
      </c>
      <c r="B20" s="179" t="s">
        <v>110</v>
      </c>
      <c r="C20" s="23">
        <v>153356.44</v>
      </c>
      <c r="D20" s="23">
        <v>153356.44</v>
      </c>
      <c r="E20" s="23">
        <v>153356.44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94" t="s">
        <v>111</v>
      </c>
      <c r="B21" s="230" t="s">
        <v>112</v>
      </c>
      <c r="C21" s="23">
        <v>153356.44</v>
      </c>
      <c r="D21" s="23">
        <v>153356.44</v>
      </c>
      <c r="E21" s="23">
        <v>153356.44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96" t="s">
        <v>113</v>
      </c>
      <c r="B22" s="231" t="s">
        <v>114</v>
      </c>
      <c r="C22" s="23">
        <v>142220.24</v>
      </c>
      <c r="D22" s="23">
        <v>142220.24</v>
      </c>
      <c r="E22" s="23">
        <v>142220.24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96" t="s">
        <v>115</v>
      </c>
      <c r="B23" s="231" t="s">
        <v>116</v>
      </c>
      <c r="C23" s="23">
        <v>11136.2</v>
      </c>
      <c r="D23" s="23">
        <v>11136.2</v>
      </c>
      <c r="E23" s="23">
        <v>11136.2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46" t="s">
        <v>117</v>
      </c>
      <c r="B24" s="179" t="s">
        <v>118</v>
      </c>
      <c r="C24" s="23">
        <v>240372.23</v>
      </c>
      <c r="D24" s="23">
        <v>240372.23</v>
      </c>
      <c r="E24" s="23">
        <v>240372.23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94" t="s">
        <v>119</v>
      </c>
      <c r="B25" s="230" t="s">
        <v>120</v>
      </c>
      <c r="C25" s="23">
        <v>240372.23</v>
      </c>
      <c r="D25" s="23">
        <v>240372.23</v>
      </c>
      <c r="E25" s="23">
        <v>240372.23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96" t="s">
        <v>121</v>
      </c>
      <c r="B26" s="231" t="s">
        <v>122</v>
      </c>
      <c r="C26" s="23">
        <v>240372.23</v>
      </c>
      <c r="D26" s="23">
        <v>240372.23</v>
      </c>
      <c r="E26" s="23">
        <v>240372.23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98" t="s">
        <v>123</v>
      </c>
      <c r="B27" s="199" t="s">
        <v>123</v>
      </c>
      <c r="C27" s="23">
        <v>3474599.28</v>
      </c>
      <c r="D27" s="23">
        <v>3474599.28</v>
      </c>
      <c r="E27" s="23">
        <v>3233638.04</v>
      </c>
      <c r="F27" s="23">
        <v>240961.24</v>
      </c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4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124</v>
      </c>
    </row>
    <row r="2" ht="36" customHeight="1" spans="1:4">
      <c r="A2" s="5" t="str">
        <f>"2025"&amp;"年部门财政拨款收支预算总表"</f>
        <v>2025年部门财政拨款收支预算总表</v>
      </c>
      <c r="B2" s="177"/>
      <c r="C2" s="177"/>
      <c r="D2" s="177"/>
    </row>
    <row r="3" ht="18.75" customHeight="1" spans="1:4">
      <c r="A3" s="7" t="str">
        <f>"单位名称："&amp;"中国共产党永德县委员会统一战线工作部"</f>
        <v>单位名称：中国共产党永德县委员会统一战线工作部</v>
      </c>
      <c r="B3" s="178"/>
      <c r="C3" s="17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16" t="str">
        <f>"2025"&amp;"年预算数"</f>
        <v>2025年预算数</v>
      </c>
      <c r="C5" s="30" t="s">
        <v>125</v>
      </c>
      <c r="D5" s="11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79" t="s">
        <v>126</v>
      </c>
      <c r="B7" s="23">
        <v>3474599.28</v>
      </c>
      <c r="C7" s="22" t="s">
        <v>127</v>
      </c>
      <c r="D7" s="23">
        <v>3474599.28</v>
      </c>
    </row>
    <row r="8" ht="18.75" customHeight="1" spans="1:4">
      <c r="A8" s="180" t="s">
        <v>128</v>
      </c>
      <c r="B8" s="23">
        <v>3474599.28</v>
      </c>
      <c r="C8" s="22" t="s">
        <v>129</v>
      </c>
      <c r="D8" s="23">
        <v>2647346.5</v>
      </c>
    </row>
    <row r="9" ht="18.75" customHeight="1" spans="1:4">
      <c r="A9" s="180" t="s">
        <v>130</v>
      </c>
      <c r="B9" s="23"/>
      <c r="C9" s="22" t="s">
        <v>131</v>
      </c>
      <c r="D9" s="23"/>
    </row>
    <row r="10" ht="18.75" customHeight="1" spans="1:4">
      <c r="A10" s="180" t="s">
        <v>132</v>
      </c>
      <c r="B10" s="23"/>
      <c r="C10" s="22" t="s">
        <v>133</v>
      </c>
      <c r="D10" s="23"/>
    </row>
    <row r="11" ht="18.75" customHeight="1" spans="1:4">
      <c r="A11" s="181" t="s">
        <v>134</v>
      </c>
      <c r="B11" s="23"/>
      <c r="C11" s="182" t="s">
        <v>135</v>
      </c>
      <c r="D11" s="23"/>
    </row>
    <row r="12" ht="18.75" customHeight="1" spans="1:4">
      <c r="A12" s="183" t="s">
        <v>128</v>
      </c>
      <c r="B12" s="23"/>
      <c r="C12" s="184" t="s">
        <v>136</v>
      </c>
      <c r="D12" s="23"/>
    </row>
    <row r="13" ht="18.75" customHeight="1" spans="1:4">
      <c r="A13" s="183" t="s">
        <v>130</v>
      </c>
      <c r="B13" s="23"/>
      <c r="C13" s="184" t="s">
        <v>137</v>
      </c>
      <c r="D13" s="23"/>
    </row>
    <row r="14" ht="18.75" customHeight="1" spans="1:4">
      <c r="A14" s="183" t="s">
        <v>132</v>
      </c>
      <c r="B14" s="23"/>
      <c r="C14" s="184" t="s">
        <v>138</v>
      </c>
      <c r="D14" s="23"/>
    </row>
    <row r="15" ht="18.75" customHeight="1" spans="1:4">
      <c r="A15" s="183" t="s">
        <v>26</v>
      </c>
      <c r="B15" s="23"/>
      <c r="C15" s="184" t="s">
        <v>139</v>
      </c>
      <c r="D15" s="23">
        <v>433524.11</v>
      </c>
    </row>
    <row r="16" ht="18.75" customHeight="1" spans="1:4">
      <c r="A16" s="183" t="s">
        <v>26</v>
      </c>
      <c r="B16" s="23" t="s">
        <v>26</v>
      </c>
      <c r="C16" s="184" t="s">
        <v>140</v>
      </c>
      <c r="D16" s="23">
        <v>153356.44</v>
      </c>
    </row>
    <row r="17" ht="18.75" customHeight="1" spans="1:4">
      <c r="A17" s="185" t="s">
        <v>26</v>
      </c>
      <c r="B17" s="23" t="s">
        <v>26</v>
      </c>
      <c r="C17" s="184" t="s">
        <v>141</v>
      </c>
      <c r="D17" s="23"/>
    </row>
    <row r="18" ht="18.75" customHeight="1" spans="1:4">
      <c r="A18" s="185" t="s">
        <v>26</v>
      </c>
      <c r="B18" s="23" t="s">
        <v>26</v>
      </c>
      <c r="C18" s="184" t="s">
        <v>142</v>
      </c>
      <c r="D18" s="23"/>
    </row>
    <row r="19" ht="18.75" customHeight="1" spans="1:4">
      <c r="A19" s="186" t="s">
        <v>26</v>
      </c>
      <c r="B19" s="23" t="s">
        <v>26</v>
      </c>
      <c r="C19" s="184" t="s">
        <v>143</v>
      </c>
      <c r="D19" s="23"/>
    </row>
    <row r="20" ht="18.75" customHeight="1" spans="1:4">
      <c r="A20" s="186" t="s">
        <v>26</v>
      </c>
      <c r="B20" s="23" t="s">
        <v>26</v>
      </c>
      <c r="C20" s="184" t="s">
        <v>144</v>
      </c>
      <c r="D20" s="23"/>
    </row>
    <row r="21" ht="18.75" customHeight="1" spans="1:4">
      <c r="A21" s="186" t="s">
        <v>26</v>
      </c>
      <c r="B21" s="23" t="s">
        <v>26</v>
      </c>
      <c r="C21" s="184" t="s">
        <v>145</v>
      </c>
      <c r="D21" s="23"/>
    </row>
    <row r="22" ht="18.75" customHeight="1" spans="1:4">
      <c r="A22" s="186" t="s">
        <v>26</v>
      </c>
      <c r="B22" s="23" t="s">
        <v>26</v>
      </c>
      <c r="C22" s="184" t="s">
        <v>146</v>
      </c>
      <c r="D22" s="23"/>
    </row>
    <row r="23" ht="18.75" customHeight="1" spans="1:4">
      <c r="A23" s="186" t="s">
        <v>26</v>
      </c>
      <c r="B23" s="23" t="s">
        <v>26</v>
      </c>
      <c r="C23" s="184" t="s">
        <v>147</v>
      </c>
      <c r="D23" s="23"/>
    </row>
    <row r="24" ht="18.75" customHeight="1" spans="1:4">
      <c r="A24" s="186" t="s">
        <v>26</v>
      </c>
      <c r="B24" s="23" t="s">
        <v>26</v>
      </c>
      <c r="C24" s="184" t="s">
        <v>148</v>
      </c>
      <c r="D24" s="23"/>
    </row>
    <row r="25" ht="18.75" customHeight="1" spans="1:4">
      <c r="A25" s="186" t="s">
        <v>26</v>
      </c>
      <c r="B25" s="23" t="s">
        <v>26</v>
      </c>
      <c r="C25" s="184" t="s">
        <v>149</v>
      </c>
      <c r="D25" s="23"/>
    </row>
    <row r="26" ht="18.75" customHeight="1" spans="1:4">
      <c r="A26" s="186" t="s">
        <v>26</v>
      </c>
      <c r="B26" s="23" t="s">
        <v>26</v>
      </c>
      <c r="C26" s="184" t="s">
        <v>150</v>
      </c>
      <c r="D26" s="23">
        <v>240372.23</v>
      </c>
    </row>
    <row r="27" ht="18.75" customHeight="1" spans="1:4">
      <c r="A27" s="186" t="s">
        <v>26</v>
      </c>
      <c r="B27" s="23" t="s">
        <v>26</v>
      </c>
      <c r="C27" s="184" t="s">
        <v>151</v>
      </c>
      <c r="D27" s="23"/>
    </row>
    <row r="28" ht="18.75" customHeight="1" spans="1:4">
      <c r="A28" s="186" t="s">
        <v>26</v>
      </c>
      <c r="B28" s="23" t="s">
        <v>26</v>
      </c>
      <c r="C28" s="184" t="s">
        <v>152</v>
      </c>
      <c r="D28" s="23"/>
    </row>
    <row r="29" ht="18.75" customHeight="1" spans="1:4">
      <c r="A29" s="186" t="s">
        <v>26</v>
      </c>
      <c r="B29" s="23" t="s">
        <v>26</v>
      </c>
      <c r="C29" s="184" t="s">
        <v>153</v>
      </c>
      <c r="D29" s="23"/>
    </row>
    <row r="30" ht="18.75" customHeight="1" spans="1:4">
      <c r="A30" s="186" t="s">
        <v>26</v>
      </c>
      <c r="B30" s="23" t="s">
        <v>26</v>
      </c>
      <c r="C30" s="184" t="s">
        <v>154</v>
      </c>
      <c r="D30" s="23"/>
    </row>
    <row r="31" ht="18.75" customHeight="1" spans="1:4">
      <c r="A31" s="187" t="s">
        <v>26</v>
      </c>
      <c r="B31" s="23" t="s">
        <v>26</v>
      </c>
      <c r="C31" s="184" t="s">
        <v>155</v>
      </c>
      <c r="D31" s="23"/>
    </row>
    <row r="32" ht="18.75" customHeight="1" spans="1:4">
      <c r="A32" s="187" t="s">
        <v>26</v>
      </c>
      <c r="B32" s="23" t="s">
        <v>26</v>
      </c>
      <c r="C32" s="184" t="s">
        <v>156</v>
      </c>
      <c r="D32" s="23"/>
    </row>
    <row r="33" ht="18.75" customHeight="1" spans="1:4">
      <c r="A33" s="187" t="s">
        <v>26</v>
      </c>
      <c r="B33" s="23" t="s">
        <v>26</v>
      </c>
      <c r="C33" s="184" t="s">
        <v>157</v>
      </c>
      <c r="D33" s="23"/>
    </row>
    <row r="34" ht="18.75" customHeight="1" spans="1:4">
      <c r="A34" s="187"/>
      <c r="B34" s="23"/>
      <c r="C34" s="184" t="s">
        <v>158</v>
      </c>
      <c r="D34" s="23"/>
    </row>
    <row r="35" ht="18.75" customHeight="1" spans="1:4">
      <c r="A35" s="187" t="s">
        <v>26</v>
      </c>
      <c r="B35" s="23" t="s">
        <v>26</v>
      </c>
      <c r="C35" s="184" t="s">
        <v>159</v>
      </c>
      <c r="D35" s="23"/>
    </row>
    <row r="36" ht="18.75" customHeight="1" spans="1:4">
      <c r="A36" s="56" t="s">
        <v>160</v>
      </c>
      <c r="B36" s="188">
        <v>3474599.28</v>
      </c>
      <c r="C36" s="189" t="s">
        <v>52</v>
      </c>
      <c r="D36" s="188">
        <v>3474599.28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7"/>
      <c r="F1" s="59"/>
      <c r="G1" s="39" t="s">
        <v>161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8"/>
      <c r="C2" s="168"/>
      <c r="D2" s="168"/>
      <c r="E2" s="168"/>
      <c r="F2" s="168"/>
      <c r="G2" s="168"/>
    </row>
    <row r="3" ht="18" customHeight="1" spans="1:7">
      <c r="A3" s="169" t="str">
        <f>"单位名称："&amp;"中国共产党永德县委员会统一战线工作部"</f>
        <v>单位名称：中国共产党永德县委员会统一战线工作部</v>
      </c>
      <c r="B3" s="28"/>
      <c r="C3" s="29"/>
      <c r="D3" s="29"/>
      <c r="E3" s="29"/>
      <c r="F3" s="111"/>
      <c r="G3" s="39" t="s">
        <v>1</v>
      </c>
    </row>
    <row r="4" ht="20.25" customHeight="1" spans="1:7">
      <c r="A4" s="170" t="s">
        <v>162</v>
      </c>
      <c r="B4" s="171"/>
      <c r="C4" s="116" t="s">
        <v>56</v>
      </c>
      <c r="D4" s="144" t="s">
        <v>75</v>
      </c>
      <c r="E4" s="13"/>
      <c r="F4" s="14"/>
      <c r="G4" s="136" t="s">
        <v>76</v>
      </c>
    </row>
    <row r="5" ht="20.25" customHeight="1" spans="1:7">
      <c r="A5" s="172" t="s">
        <v>73</v>
      </c>
      <c r="B5" s="172" t="s">
        <v>74</v>
      </c>
      <c r="C5" s="32"/>
      <c r="D5" s="68" t="s">
        <v>58</v>
      </c>
      <c r="E5" s="68" t="s">
        <v>163</v>
      </c>
      <c r="F5" s="68" t="s">
        <v>164</v>
      </c>
      <c r="G5" s="102"/>
    </row>
    <row r="6" ht="19.5" customHeight="1" spans="1:7">
      <c r="A6" s="172" t="s">
        <v>165</v>
      </c>
      <c r="B6" s="172" t="s">
        <v>166</v>
      </c>
      <c r="C6" s="172" t="s">
        <v>167</v>
      </c>
      <c r="D6" s="68">
        <v>4</v>
      </c>
      <c r="E6" s="173" t="s">
        <v>168</v>
      </c>
      <c r="F6" s="173" t="s">
        <v>169</v>
      </c>
      <c r="G6" s="172" t="s">
        <v>170</v>
      </c>
    </row>
    <row r="7" ht="18" customHeight="1" spans="1:7">
      <c r="A7" s="33" t="s">
        <v>84</v>
      </c>
      <c r="B7" s="33" t="s">
        <v>85</v>
      </c>
      <c r="C7" s="23">
        <v>2647346.5</v>
      </c>
      <c r="D7" s="23">
        <v>2406385.26</v>
      </c>
      <c r="E7" s="23">
        <v>2217615.66</v>
      </c>
      <c r="F7" s="23">
        <v>188769.6</v>
      </c>
      <c r="G7" s="23">
        <v>240961.24</v>
      </c>
    </row>
    <row r="8" ht="18" customHeight="1" spans="1:7">
      <c r="A8" s="129" t="s">
        <v>86</v>
      </c>
      <c r="B8" s="129" t="s">
        <v>87</v>
      </c>
      <c r="C8" s="23">
        <v>21816</v>
      </c>
      <c r="D8" s="23">
        <v>6816</v>
      </c>
      <c r="E8" s="23">
        <v>6816</v>
      </c>
      <c r="F8" s="23"/>
      <c r="G8" s="23">
        <v>15000</v>
      </c>
    </row>
    <row r="9" ht="18" customHeight="1" spans="1:7">
      <c r="A9" s="174" t="s">
        <v>88</v>
      </c>
      <c r="B9" s="174" t="s">
        <v>89</v>
      </c>
      <c r="C9" s="23">
        <v>6816</v>
      </c>
      <c r="D9" s="23">
        <v>6816</v>
      </c>
      <c r="E9" s="23">
        <v>6816</v>
      </c>
      <c r="F9" s="23"/>
      <c r="G9" s="23"/>
    </row>
    <row r="10" ht="18" customHeight="1" spans="1:7">
      <c r="A10" s="174" t="s">
        <v>90</v>
      </c>
      <c r="B10" s="174" t="s">
        <v>91</v>
      </c>
      <c r="C10" s="23">
        <v>15000</v>
      </c>
      <c r="D10" s="23"/>
      <c r="E10" s="23"/>
      <c r="F10" s="23"/>
      <c r="G10" s="23">
        <v>15000</v>
      </c>
    </row>
    <row r="11" ht="18" customHeight="1" spans="1:7">
      <c r="A11" s="129" t="s">
        <v>92</v>
      </c>
      <c r="B11" s="129" t="s">
        <v>93</v>
      </c>
      <c r="C11" s="23">
        <v>2625530.5</v>
      </c>
      <c r="D11" s="23">
        <v>2399569.26</v>
      </c>
      <c r="E11" s="23">
        <v>2210799.66</v>
      </c>
      <c r="F11" s="23">
        <v>188769.6</v>
      </c>
      <c r="G11" s="23">
        <v>225961.24</v>
      </c>
    </row>
    <row r="12" ht="18" customHeight="1" spans="1:7">
      <c r="A12" s="174" t="s">
        <v>94</v>
      </c>
      <c r="B12" s="174" t="s">
        <v>89</v>
      </c>
      <c r="C12" s="23">
        <v>2399569.26</v>
      </c>
      <c r="D12" s="23">
        <v>2399569.26</v>
      </c>
      <c r="E12" s="23">
        <v>2210799.66</v>
      </c>
      <c r="F12" s="23">
        <v>188769.6</v>
      </c>
      <c r="G12" s="23"/>
    </row>
    <row r="13" ht="18" customHeight="1" spans="1:7">
      <c r="A13" s="174" t="s">
        <v>95</v>
      </c>
      <c r="B13" s="174" t="s">
        <v>96</v>
      </c>
      <c r="C13" s="23">
        <v>10000</v>
      </c>
      <c r="D13" s="23"/>
      <c r="E13" s="23"/>
      <c r="F13" s="23"/>
      <c r="G13" s="23">
        <v>10000</v>
      </c>
    </row>
    <row r="14" ht="18" customHeight="1" spans="1:7">
      <c r="A14" s="174" t="s">
        <v>97</v>
      </c>
      <c r="B14" s="174" t="s">
        <v>98</v>
      </c>
      <c r="C14" s="23">
        <v>181161.24</v>
      </c>
      <c r="D14" s="23"/>
      <c r="E14" s="23"/>
      <c r="F14" s="23"/>
      <c r="G14" s="23">
        <v>181161.24</v>
      </c>
    </row>
    <row r="15" ht="18" customHeight="1" spans="1:7">
      <c r="A15" s="174" t="s">
        <v>99</v>
      </c>
      <c r="B15" s="174" t="s">
        <v>100</v>
      </c>
      <c r="C15" s="23">
        <v>34800</v>
      </c>
      <c r="D15" s="23"/>
      <c r="E15" s="23"/>
      <c r="F15" s="23"/>
      <c r="G15" s="23">
        <v>34800</v>
      </c>
    </row>
    <row r="16" ht="18" customHeight="1" spans="1:7">
      <c r="A16" s="33" t="s">
        <v>101</v>
      </c>
      <c r="B16" s="33" t="s">
        <v>102</v>
      </c>
      <c r="C16" s="23">
        <v>433524.11</v>
      </c>
      <c r="D16" s="23">
        <v>433524.11</v>
      </c>
      <c r="E16" s="23">
        <v>431024.11</v>
      </c>
      <c r="F16" s="23">
        <v>2500</v>
      </c>
      <c r="G16" s="23"/>
    </row>
    <row r="17" ht="18" customHeight="1" spans="1:7">
      <c r="A17" s="129" t="s">
        <v>103</v>
      </c>
      <c r="B17" s="129" t="s">
        <v>104</v>
      </c>
      <c r="C17" s="23">
        <v>433524.11</v>
      </c>
      <c r="D17" s="23">
        <v>433524.11</v>
      </c>
      <c r="E17" s="23">
        <v>431024.11</v>
      </c>
      <c r="F17" s="23">
        <v>2500</v>
      </c>
      <c r="G17" s="23"/>
    </row>
    <row r="18" ht="18" customHeight="1" spans="1:7">
      <c r="A18" s="174" t="s">
        <v>105</v>
      </c>
      <c r="B18" s="174" t="s">
        <v>106</v>
      </c>
      <c r="C18" s="23">
        <v>113027.8</v>
      </c>
      <c r="D18" s="23">
        <v>113027.8</v>
      </c>
      <c r="E18" s="23">
        <v>110527.8</v>
      </c>
      <c r="F18" s="23">
        <v>2500</v>
      </c>
      <c r="G18" s="23"/>
    </row>
    <row r="19" ht="18" customHeight="1" spans="1:7">
      <c r="A19" s="174" t="s">
        <v>107</v>
      </c>
      <c r="B19" s="174" t="s">
        <v>108</v>
      </c>
      <c r="C19" s="23">
        <v>320496.31</v>
      </c>
      <c r="D19" s="23">
        <v>320496.31</v>
      </c>
      <c r="E19" s="23">
        <v>320496.31</v>
      </c>
      <c r="F19" s="23"/>
      <c r="G19" s="23"/>
    </row>
    <row r="20" ht="18" customHeight="1" spans="1:7">
      <c r="A20" s="33" t="s">
        <v>109</v>
      </c>
      <c r="B20" s="33" t="s">
        <v>110</v>
      </c>
      <c r="C20" s="23">
        <v>153356.44</v>
      </c>
      <c r="D20" s="23">
        <v>153356.44</v>
      </c>
      <c r="E20" s="23">
        <v>153356.44</v>
      </c>
      <c r="F20" s="23"/>
      <c r="G20" s="23"/>
    </row>
    <row r="21" ht="18" customHeight="1" spans="1:7">
      <c r="A21" s="129" t="s">
        <v>111</v>
      </c>
      <c r="B21" s="129" t="s">
        <v>112</v>
      </c>
      <c r="C21" s="23">
        <v>153356.44</v>
      </c>
      <c r="D21" s="23">
        <v>153356.44</v>
      </c>
      <c r="E21" s="23">
        <v>153356.44</v>
      </c>
      <c r="F21" s="23"/>
      <c r="G21" s="23"/>
    </row>
    <row r="22" ht="18" customHeight="1" spans="1:7">
      <c r="A22" s="174" t="s">
        <v>113</v>
      </c>
      <c r="B22" s="174" t="s">
        <v>114</v>
      </c>
      <c r="C22" s="23">
        <v>142220.24</v>
      </c>
      <c r="D22" s="23">
        <v>142220.24</v>
      </c>
      <c r="E22" s="23">
        <v>142220.24</v>
      </c>
      <c r="F22" s="23"/>
      <c r="G22" s="23"/>
    </row>
    <row r="23" ht="18" customHeight="1" spans="1:7">
      <c r="A23" s="174" t="s">
        <v>115</v>
      </c>
      <c r="B23" s="174" t="s">
        <v>116</v>
      </c>
      <c r="C23" s="23">
        <v>11136.2</v>
      </c>
      <c r="D23" s="23">
        <v>11136.2</v>
      </c>
      <c r="E23" s="23">
        <v>11136.2</v>
      </c>
      <c r="F23" s="23"/>
      <c r="G23" s="23"/>
    </row>
    <row r="24" ht="18" customHeight="1" spans="1:7">
      <c r="A24" s="33" t="s">
        <v>117</v>
      </c>
      <c r="B24" s="33" t="s">
        <v>118</v>
      </c>
      <c r="C24" s="23">
        <v>240372.23</v>
      </c>
      <c r="D24" s="23">
        <v>240372.23</v>
      </c>
      <c r="E24" s="23">
        <v>240372.23</v>
      </c>
      <c r="F24" s="23"/>
      <c r="G24" s="23"/>
    </row>
    <row r="25" ht="18" customHeight="1" spans="1:7">
      <c r="A25" s="129" t="s">
        <v>119</v>
      </c>
      <c r="B25" s="129" t="s">
        <v>120</v>
      </c>
      <c r="C25" s="23">
        <v>240372.23</v>
      </c>
      <c r="D25" s="23">
        <v>240372.23</v>
      </c>
      <c r="E25" s="23">
        <v>240372.23</v>
      </c>
      <c r="F25" s="23"/>
      <c r="G25" s="23"/>
    </row>
    <row r="26" ht="18" customHeight="1" spans="1:7">
      <c r="A26" s="174" t="s">
        <v>121</v>
      </c>
      <c r="B26" s="174" t="s">
        <v>122</v>
      </c>
      <c r="C26" s="23">
        <v>240372.23</v>
      </c>
      <c r="D26" s="23">
        <v>240372.23</v>
      </c>
      <c r="E26" s="23">
        <v>240372.23</v>
      </c>
      <c r="F26" s="23"/>
      <c r="G26" s="23"/>
    </row>
    <row r="27" ht="18" customHeight="1" spans="1:7">
      <c r="A27" s="175" t="s">
        <v>123</v>
      </c>
      <c r="B27" s="176" t="s">
        <v>123</v>
      </c>
      <c r="C27" s="23">
        <v>3474599.28</v>
      </c>
      <c r="D27" s="23">
        <v>3233638.04</v>
      </c>
      <c r="E27" s="23">
        <v>3042368.44</v>
      </c>
      <c r="F27" s="23">
        <v>191269.6</v>
      </c>
      <c r="G27" s="23">
        <v>240961.24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7"/>
      <c r="B1" s="158"/>
      <c r="C1" s="159"/>
      <c r="D1" s="64"/>
      <c r="G1" s="95" t="s">
        <v>171</v>
      </c>
    </row>
    <row r="2" ht="39" customHeight="1" spans="1:7">
      <c r="A2" s="142" t="str">
        <f>"2025"&amp;"年“三公”经费支出预算表"</f>
        <v>2025年“三公”经费支出预算表</v>
      </c>
      <c r="B2" s="52"/>
      <c r="C2" s="52"/>
      <c r="D2" s="52"/>
      <c r="E2" s="52"/>
      <c r="F2" s="52"/>
      <c r="G2" s="52"/>
    </row>
    <row r="3" ht="18.75" customHeight="1" spans="1:7">
      <c r="A3" s="41" t="str">
        <f>"单位名称："&amp;"中国共产党永德县委员会统一战线工作部"</f>
        <v>单位名称：中国共产党永德县委员会统一战线工作部</v>
      </c>
      <c r="B3" s="158"/>
      <c r="C3" s="159"/>
      <c r="D3" s="64"/>
      <c r="E3" s="29"/>
      <c r="G3" s="95" t="s">
        <v>172</v>
      </c>
    </row>
    <row r="4" ht="18.75" customHeight="1" spans="1:7">
      <c r="A4" s="10" t="s">
        <v>173</v>
      </c>
      <c r="B4" s="10" t="s">
        <v>174</v>
      </c>
      <c r="C4" s="30" t="s">
        <v>175</v>
      </c>
      <c r="D4" s="12" t="s">
        <v>176</v>
      </c>
      <c r="E4" s="13"/>
      <c r="F4" s="14"/>
      <c r="G4" s="30" t="s">
        <v>177</v>
      </c>
    </row>
    <row r="5" ht="18.75" customHeight="1" spans="1:7">
      <c r="A5" s="17"/>
      <c r="B5" s="160"/>
      <c r="C5" s="32"/>
      <c r="D5" s="68" t="s">
        <v>58</v>
      </c>
      <c r="E5" s="68" t="s">
        <v>178</v>
      </c>
      <c r="F5" s="68" t="s">
        <v>179</v>
      </c>
      <c r="G5" s="32"/>
    </row>
    <row r="6" ht="18.75" customHeight="1" spans="1:7">
      <c r="A6" s="161" t="s">
        <v>56</v>
      </c>
      <c r="B6" s="162">
        <v>1</v>
      </c>
      <c r="C6" s="163">
        <v>2</v>
      </c>
      <c r="D6" s="164">
        <v>3</v>
      </c>
      <c r="E6" s="164">
        <v>4</v>
      </c>
      <c r="F6" s="164">
        <v>5</v>
      </c>
      <c r="G6" s="163">
        <v>6</v>
      </c>
    </row>
    <row r="7" ht="18.75" customHeight="1" spans="1:7">
      <c r="A7" s="161" t="s">
        <v>56</v>
      </c>
      <c r="B7" s="165">
        <v>83239.78</v>
      </c>
      <c r="C7" s="165"/>
      <c r="D7" s="165">
        <v>24970.78</v>
      </c>
      <c r="E7" s="165"/>
      <c r="F7" s="165">
        <v>24970.78</v>
      </c>
      <c r="G7" s="165">
        <v>58269</v>
      </c>
    </row>
    <row r="8" ht="18.75" customHeight="1" spans="1:7">
      <c r="A8" s="166" t="s">
        <v>180</v>
      </c>
      <c r="B8" s="165"/>
      <c r="C8" s="165"/>
      <c r="D8" s="165"/>
      <c r="E8" s="165"/>
      <c r="F8" s="165"/>
      <c r="G8" s="165"/>
    </row>
    <row r="9" ht="18.75" customHeight="1" spans="1:7">
      <c r="A9" s="166" t="s">
        <v>181</v>
      </c>
      <c r="B9" s="165">
        <v>83239.78</v>
      </c>
      <c r="C9" s="165"/>
      <c r="D9" s="165">
        <v>24970.78</v>
      </c>
      <c r="E9" s="165"/>
      <c r="F9" s="165">
        <v>24970.78</v>
      </c>
      <c r="G9" s="165">
        <v>58269</v>
      </c>
    </row>
    <row r="10" ht="18.75" customHeight="1" spans="1:7">
      <c r="A10" s="166" t="s">
        <v>182</v>
      </c>
      <c r="B10" s="165"/>
      <c r="C10" s="165"/>
      <c r="D10" s="165"/>
      <c r="E10" s="165"/>
      <c r="F10" s="165"/>
      <c r="G10" s="165"/>
    </row>
    <row r="11" ht="18.75" customHeight="1" spans="1:7">
      <c r="A11" s="166" t="s">
        <v>183</v>
      </c>
      <c r="B11" s="165"/>
      <c r="C11" s="165"/>
      <c r="D11" s="165"/>
      <c r="E11" s="165"/>
      <c r="F11" s="165"/>
      <c r="G11" s="16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showZeros="0" topLeftCell="A10" workbookViewId="0">
      <selection activeCell="C38" sqref="C3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40"/>
      <c r="D1" s="141"/>
      <c r="E1" s="141"/>
      <c r="F1" s="141"/>
      <c r="G1" s="141"/>
      <c r="H1" s="70"/>
      <c r="I1" s="70"/>
      <c r="J1" s="70"/>
      <c r="K1" s="70"/>
      <c r="L1" s="70"/>
      <c r="M1" s="70"/>
      <c r="N1" s="29"/>
      <c r="O1" s="29"/>
      <c r="P1" s="29"/>
      <c r="Q1" s="70"/>
      <c r="U1" s="140"/>
      <c r="W1" s="38" t="s">
        <v>184</v>
      </c>
    </row>
    <row r="2" ht="39.75" customHeight="1" spans="1:23">
      <c r="A2" s="142" t="str">
        <f>"2025"&amp;"年部门基本支出预算表"</f>
        <v>2025年部门基本支出预算表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52"/>
      <c r="R2" s="52"/>
      <c r="S2" s="52"/>
      <c r="T2" s="52"/>
      <c r="U2" s="52"/>
      <c r="V2" s="52"/>
      <c r="W2" s="52"/>
    </row>
    <row r="3" ht="18.75" customHeight="1" spans="1:23">
      <c r="A3" s="7" t="str">
        <f>"单位名称："&amp;"中国共产党永德县委员会统一战线工作部"</f>
        <v>单位名称：中国共产党永德县委员会统一战线工作部</v>
      </c>
      <c r="B3" s="143"/>
      <c r="C3" s="143"/>
      <c r="D3" s="143"/>
      <c r="E3" s="143"/>
      <c r="F3" s="143"/>
      <c r="G3" s="143"/>
      <c r="H3" s="74"/>
      <c r="I3" s="74"/>
      <c r="J3" s="74"/>
      <c r="K3" s="74"/>
      <c r="L3" s="74"/>
      <c r="M3" s="74"/>
      <c r="N3" s="101"/>
      <c r="O3" s="101"/>
      <c r="P3" s="101"/>
      <c r="Q3" s="74"/>
      <c r="U3" s="140"/>
      <c r="W3" s="38" t="s">
        <v>172</v>
      </c>
    </row>
    <row r="4" ht="18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44" t="s">
        <v>192</v>
      </c>
      <c r="I4" s="66" t="s">
        <v>192</v>
      </c>
      <c r="J4" s="66"/>
      <c r="K4" s="66"/>
      <c r="L4" s="66"/>
      <c r="M4" s="66"/>
      <c r="N4" s="13"/>
      <c r="O4" s="13"/>
      <c r="P4" s="13"/>
      <c r="Q4" s="77" t="s">
        <v>62</v>
      </c>
      <c r="R4" s="66" t="s">
        <v>78</v>
      </c>
      <c r="S4" s="66"/>
      <c r="T4" s="66"/>
      <c r="U4" s="66"/>
      <c r="V4" s="66"/>
      <c r="W4" s="154"/>
    </row>
    <row r="5" ht="18" customHeight="1" spans="1:23">
      <c r="A5" s="15"/>
      <c r="B5" s="138"/>
      <c r="C5" s="15"/>
      <c r="D5" s="15"/>
      <c r="E5" s="15"/>
      <c r="F5" s="15"/>
      <c r="G5" s="15"/>
      <c r="H5" s="116" t="s">
        <v>193</v>
      </c>
      <c r="I5" s="144" t="s">
        <v>59</v>
      </c>
      <c r="J5" s="66"/>
      <c r="K5" s="66"/>
      <c r="L5" s="66"/>
      <c r="M5" s="154"/>
      <c r="N5" s="12" t="s">
        <v>194</v>
      </c>
      <c r="O5" s="13"/>
      <c r="P5" s="14"/>
      <c r="Q5" s="10" t="s">
        <v>62</v>
      </c>
      <c r="R5" s="144" t="s">
        <v>78</v>
      </c>
      <c r="S5" s="77" t="s">
        <v>65</v>
      </c>
      <c r="T5" s="66" t="s">
        <v>78</v>
      </c>
      <c r="U5" s="77" t="s">
        <v>67</v>
      </c>
      <c r="V5" s="77" t="s">
        <v>68</v>
      </c>
      <c r="W5" s="156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55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9"/>
      <c r="B7" s="119"/>
      <c r="C7" s="119"/>
      <c r="D7" s="119"/>
      <c r="E7" s="119"/>
      <c r="F7" s="119"/>
      <c r="G7" s="119"/>
      <c r="H7" s="119"/>
      <c r="I7" s="100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62</v>
      </c>
      <c r="R7" s="17" t="s">
        <v>58</v>
      </c>
      <c r="S7" s="17" t="s">
        <v>65</v>
      </c>
      <c r="T7" s="17" t="s">
        <v>200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1" customHeight="1" spans="1:23">
      <c r="A9" s="146" t="s">
        <v>71</v>
      </c>
      <c r="B9" s="146"/>
      <c r="C9" s="146"/>
      <c r="D9" s="146"/>
      <c r="E9" s="146"/>
      <c r="F9" s="146"/>
      <c r="G9" s="146"/>
      <c r="H9" s="23">
        <v>3233638.04</v>
      </c>
      <c r="I9" s="23">
        <v>3233638.04</v>
      </c>
      <c r="J9" s="23"/>
      <c r="K9" s="23"/>
      <c r="L9" s="23">
        <v>3233638.04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6"/>
      <c r="B10" s="21" t="s">
        <v>202</v>
      </c>
      <c r="C10" s="21" t="s">
        <v>203</v>
      </c>
      <c r="D10" s="21" t="s">
        <v>94</v>
      </c>
      <c r="E10" s="21" t="s">
        <v>89</v>
      </c>
      <c r="F10" s="21" t="s">
        <v>204</v>
      </c>
      <c r="G10" s="21" t="s">
        <v>205</v>
      </c>
      <c r="H10" s="23">
        <v>560172</v>
      </c>
      <c r="I10" s="23">
        <v>560172</v>
      </c>
      <c r="J10" s="23"/>
      <c r="K10" s="23"/>
      <c r="L10" s="23">
        <v>560172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206</v>
      </c>
      <c r="C11" s="21" t="s">
        <v>207</v>
      </c>
      <c r="D11" s="21" t="s">
        <v>94</v>
      </c>
      <c r="E11" s="21" t="s">
        <v>89</v>
      </c>
      <c r="F11" s="21" t="s">
        <v>204</v>
      </c>
      <c r="G11" s="21" t="s">
        <v>205</v>
      </c>
      <c r="H11" s="23">
        <v>238308</v>
      </c>
      <c r="I11" s="23">
        <v>238308</v>
      </c>
      <c r="J11" s="23"/>
      <c r="K11" s="23"/>
      <c r="L11" s="23">
        <v>238308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202</v>
      </c>
      <c r="C12" s="21" t="s">
        <v>203</v>
      </c>
      <c r="D12" s="21" t="s">
        <v>94</v>
      </c>
      <c r="E12" s="21" t="s">
        <v>89</v>
      </c>
      <c r="F12" s="21" t="s">
        <v>208</v>
      </c>
      <c r="G12" s="21" t="s">
        <v>209</v>
      </c>
      <c r="H12" s="23">
        <v>694547.4</v>
      </c>
      <c r="I12" s="23">
        <v>694547.4</v>
      </c>
      <c r="J12" s="23"/>
      <c r="K12" s="23"/>
      <c r="L12" s="23">
        <v>694547.4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206</v>
      </c>
      <c r="C13" s="21" t="s">
        <v>207</v>
      </c>
      <c r="D13" s="21" t="s">
        <v>94</v>
      </c>
      <c r="E13" s="21" t="s">
        <v>89</v>
      </c>
      <c r="F13" s="21" t="s">
        <v>208</v>
      </c>
      <c r="G13" s="21" t="s">
        <v>209</v>
      </c>
      <c r="H13" s="23">
        <v>29400</v>
      </c>
      <c r="I13" s="23">
        <v>29400</v>
      </c>
      <c r="J13" s="23"/>
      <c r="K13" s="23"/>
      <c r="L13" s="23">
        <v>29400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202</v>
      </c>
      <c r="C14" s="21" t="s">
        <v>203</v>
      </c>
      <c r="D14" s="21" t="s">
        <v>210</v>
      </c>
      <c r="E14" s="21" t="s">
        <v>89</v>
      </c>
      <c r="F14" s="21" t="s">
        <v>208</v>
      </c>
      <c r="G14" s="21" t="s">
        <v>209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206</v>
      </c>
      <c r="C15" s="21" t="s">
        <v>207</v>
      </c>
      <c r="D15" s="21" t="s">
        <v>211</v>
      </c>
      <c r="E15" s="21" t="s">
        <v>212</v>
      </c>
      <c r="F15" s="21" t="s">
        <v>208</v>
      </c>
      <c r="G15" s="21" t="s">
        <v>209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202</v>
      </c>
      <c r="C16" s="21" t="s">
        <v>203</v>
      </c>
      <c r="D16" s="21" t="s">
        <v>94</v>
      </c>
      <c r="E16" s="21" t="s">
        <v>89</v>
      </c>
      <c r="F16" s="21" t="s">
        <v>213</v>
      </c>
      <c r="G16" s="21" t="s">
        <v>214</v>
      </c>
      <c r="H16" s="23">
        <v>46681</v>
      </c>
      <c r="I16" s="23">
        <v>46681</v>
      </c>
      <c r="J16" s="23"/>
      <c r="K16" s="23"/>
      <c r="L16" s="23">
        <v>46681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215</v>
      </c>
      <c r="C17" s="21" t="s">
        <v>216</v>
      </c>
      <c r="D17" s="21" t="s">
        <v>94</v>
      </c>
      <c r="E17" s="21" t="s">
        <v>89</v>
      </c>
      <c r="F17" s="21" t="s">
        <v>213</v>
      </c>
      <c r="G17" s="21" t="s">
        <v>214</v>
      </c>
      <c r="H17" s="23">
        <v>237420</v>
      </c>
      <c r="I17" s="23">
        <v>237420</v>
      </c>
      <c r="J17" s="23"/>
      <c r="K17" s="23"/>
      <c r="L17" s="23">
        <v>237420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206</v>
      </c>
      <c r="C18" s="21" t="s">
        <v>207</v>
      </c>
      <c r="D18" s="21" t="s">
        <v>94</v>
      </c>
      <c r="E18" s="21" t="s">
        <v>89</v>
      </c>
      <c r="F18" s="21" t="s">
        <v>217</v>
      </c>
      <c r="G18" s="21" t="s">
        <v>218</v>
      </c>
      <c r="H18" s="23">
        <v>178814.52</v>
      </c>
      <c r="I18" s="23">
        <v>178814.52</v>
      </c>
      <c r="J18" s="23"/>
      <c r="K18" s="23"/>
      <c r="L18" s="23">
        <v>178814.52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219</v>
      </c>
      <c r="C19" s="21" t="s">
        <v>220</v>
      </c>
      <c r="D19" s="21" t="s">
        <v>94</v>
      </c>
      <c r="E19" s="21" t="s">
        <v>89</v>
      </c>
      <c r="F19" s="21" t="s">
        <v>217</v>
      </c>
      <c r="G19" s="21" t="s">
        <v>218</v>
      </c>
      <c r="H19" s="23">
        <v>108000</v>
      </c>
      <c r="I19" s="23">
        <v>108000</v>
      </c>
      <c r="J19" s="23"/>
      <c r="K19" s="23"/>
      <c r="L19" s="23">
        <v>108000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206</v>
      </c>
      <c r="C20" s="21" t="s">
        <v>207</v>
      </c>
      <c r="D20" s="21" t="s">
        <v>94</v>
      </c>
      <c r="E20" s="21" t="s">
        <v>89</v>
      </c>
      <c r="F20" s="21" t="s">
        <v>217</v>
      </c>
      <c r="G20" s="21" t="s">
        <v>218</v>
      </c>
      <c r="H20" s="23">
        <v>64440</v>
      </c>
      <c r="I20" s="23">
        <v>64440</v>
      </c>
      <c r="J20" s="23"/>
      <c r="K20" s="23"/>
      <c r="L20" s="23">
        <v>64440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221</v>
      </c>
      <c r="C21" s="21" t="s">
        <v>222</v>
      </c>
      <c r="D21" s="21" t="s">
        <v>107</v>
      </c>
      <c r="E21" s="21" t="s">
        <v>108</v>
      </c>
      <c r="F21" s="21" t="s">
        <v>223</v>
      </c>
      <c r="G21" s="21" t="s">
        <v>224</v>
      </c>
      <c r="H21" s="23">
        <v>320496.31</v>
      </c>
      <c r="I21" s="23">
        <v>320496.31</v>
      </c>
      <c r="J21" s="23"/>
      <c r="K21" s="23"/>
      <c r="L21" s="23">
        <v>320496.31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221</v>
      </c>
      <c r="C22" s="21" t="s">
        <v>222</v>
      </c>
      <c r="D22" s="21" t="s">
        <v>225</v>
      </c>
      <c r="E22" s="21" t="s">
        <v>226</v>
      </c>
      <c r="F22" s="21" t="s">
        <v>227</v>
      </c>
      <c r="G22" s="21" t="s">
        <v>228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221</v>
      </c>
      <c r="C23" s="21" t="s">
        <v>222</v>
      </c>
      <c r="D23" s="21" t="s">
        <v>113</v>
      </c>
      <c r="E23" s="21" t="s">
        <v>114</v>
      </c>
      <c r="F23" s="21" t="s">
        <v>229</v>
      </c>
      <c r="G23" s="21" t="s">
        <v>230</v>
      </c>
      <c r="H23" s="23">
        <v>142220.24</v>
      </c>
      <c r="I23" s="23">
        <v>142220.24</v>
      </c>
      <c r="J23" s="23"/>
      <c r="K23" s="23"/>
      <c r="L23" s="23">
        <v>142220.24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221</v>
      </c>
      <c r="C24" s="21" t="s">
        <v>222</v>
      </c>
      <c r="D24" s="21" t="s">
        <v>231</v>
      </c>
      <c r="E24" s="21" t="s">
        <v>232</v>
      </c>
      <c r="F24" s="21" t="s">
        <v>229</v>
      </c>
      <c r="G24" s="21" t="s">
        <v>230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221</v>
      </c>
      <c r="C25" s="21" t="s">
        <v>222</v>
      </c>
      <c r="D25" s="21" t="s">
        <v>115</v>
      </c>
      <c r="E25" s="21" t="s">
        <v>116</v>
      </c>
      <c r="F25" s="21" t="s">
        <v>233</v>
      </c>
      <c r="G25" s="21" t="s">
        <v>234</v>
      </c>
      <c r="H25" s="23">
        <v>4006.2</v>
      </c>
      <c r="I25" s="23">
        <v>4006.2</v>
      </c>
      <c r="J25" s="23"/>
      <c r="K25" s="23"/>
      <c r="L25" s="23">
        <v>4006.2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221</v>
      </c>
      <c r="C26" s="21" t="s">
        <v>222</v>
      </c>
      <c r="D26" s="21" t="s">
        <v>94</v>
      </c>
      <c r="E26" s="21" t="s">
        <v>89</v>
      </c>
      <c r="F26" s="21" t="s">
        <v>233</v>
      </c>
      <c r="G26" s="21" t="s">
        <v>234</v>
      </c>
      <c r="H26" s="23">
        <v>3576.74</v>
      </c>
      <c r="I26" s="23">
        <v>3576.74</v>
      </c>
      <c r="J26" s="23"/>
      <c r="K26" s="23"/>
      <c r="L26" s="23">
        <v>3576.74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221</v>
      </c>
      <c r="C27" s="21" t="s">
        <v>222</v>
      </c>
      <c r="D27" s="21" t="s">
        <v>115</v>
      </c>
      <c r="E27" s="21" t="s">
        <v>116</v>
      </c>
      <c r="F27" s="21" t="s">
        <v>233</v>
      </c>
      <c r="G27" s="21" t="s">
        <v>234</v>
      </c>
      <c r="H27" s="23">
        <v>7130</v>
      </c>
      <c r="I27" s="23">
        <v>7130</v>
      </c>
      <c r="J27" s="23"/>
      <c r="K27" s="23"/>
      <c r="L27" s="23">
        <v>7130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235</v>
      </c>
      <c r="C28" s="21" t="s">
        <v>122</v>
      </c>
      <c r="D28" s="21" t="s">
        <v>121</v>
      </c>
      <c r="E28" s="21" t="s">
        <v>122</v>
      </c>
      <c r="F28" s="21" t="s">
        <v>236</v>
      </c>
      <c r="G28" s="21" t="s">
        <v>122</v>
      </c>
      <c r="H28" s="23">
        <v>240372.23</v>
      </c>
      <c r="I28" s="23">
        <v>240372.23</v>
      </c>
      <c r="J28" s="23"/>
      <c r="K28" s="23"/>
      <c r="L28" s="23">
        <v>240372.23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237</v>
      </c>
      <c r="C29" s="147" t="s">
        <v>238</v>
      </c>
      <c r="D29" s="147" t="s">
        <v>94</v>
      </c>
      <c r="E29" s="147" t="s">
        <v>89</v>
      </c>
      <c r="F29" s="147" t="s">
        <v>239</v>
      </c>
      <c r="G29" s="147" t="s">
        <v>240</v>
      </c>
      <c r="H29" s="148">
        <v>33350</v>
      </c>
      <c r="I29" s="23">
        <v>33350</v>
      </c>
      <c r="J29" s="23"/>
      <c r="K29" s="23"/>
      <c r="L29" s="23">
        <v>33350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237</v>
      </c>
      <c r="C30" s="147" t="s">
        <v>238</v>
      </c>
      <c r="D30" s="147" t="s">
        <v>94</v>
      </c>
      <c r="E30" s="147" t="s">
        <v>89</v>
      </c>
      <c r="F30" s="147" t="s">
        <v>241</v>
      </c>
      <c r="G30" s="147" t="s">
        <v>242</v>
      </c>
      <c r="H30" s="148">
        <v>360</v>
      </c>
      <c r="I30" s="23">
        <v>360</v>
      </c>
      <c r="J30" s="23"/>
      <c r="K30" s="23"/>
      <c r="L30" s="23">
        <v>360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237</v>
      </c>
      <c r="C31" s="147" t="s">
        <v>238</v>
      </c>
      <c r="D31" s="147" t="s">
        <v>94</v>
      </c>
      <c r="E31" s="147" t="s">
        <v>89</v>
      </c>
      <c r="F31" s="147" t="s">
        <v>243</v>
      </c>
      <c r="G31" s="147" t="s">
        <v>244</v>
      </c>
      <c r="H31" s="148">
        <v>1596</v>
      </c>
      <c r="I31" s="23">
        <v>1596</v>
      </c>
      <c r="J31" s="23"/>
      <c r="K31" s="23"/>
      <c r="L31" s="23">
        <v>1596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237</v>
      </c>
      <c r="C32" s="147" t="s">
        <v>238</v>
      </c>
      <c r="D32" s="147" t="s">
        <v>94</v>
      </c>
      <c r="E32" s="147" t="s">
        <v>89</v>
      </c>
      <c r="F32" s="147" t="s">
        <v>245</v>
      </c>
      <c r="G32" s="147" t="s">
        <v>246</v>
      </c>
      <c r="H32" s="148">
        <v>10000</v>
      </c>
      <c r="I32" s="23">
        <v>10000</v>
      </c>
      <c r="J32" s="23"/>
      <c r="K32" s="23"/>
      <c r="L32" s="23">
        <v>10000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247</v>
      </c>
      <c r="C33" s="147" t="s">
        <v>248</v>
      </c>
      <c r="D33" s="147" t="s">
        <v>94</v>
      </c>
      <c r="E33" s="147" t="s">
        <v>89</v>
      </c>
      <c r="F33" s="147" t="s">
        <v>249</v>
      </c>
      <c r="G33" s="147" t="s">
        <v>177</v>
      </c>
      <c r="H33" s="148">
        <v>8694</v>
      </c>
      <c r="I33" s="23">
        <v>8694</v>
      </c>
      <c r="J33" s="23"/>
      <c r="K33" s="23"/>
      <c r="L33" s="23">
        <v>8694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237</v>
      </c>
      <c r="C34" s="147" t="s">
        <v>238</v>
      </c>
      <c r="D34" s="147" t="s">
        <v>210</v>
      </c>
      <c r="E34" s="147" t="s">
        <v>89</v>
      </c>
      <c r="F34" s="147" t="s">
        <v>239</v>
      </c>
      <c r="G34" s="147" t="s">
        <v>240</v>
      </c>
      <c r="H34" s="148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250</v>
      </c>
      <c r="C35" s="147" t="s">
        <v>251</v>
      </c>
      <c r="D35" s="147" t="s">
        <v>94</v>
      </c>
      <c r="E35" s="147" t="s">
        <v>89</v>
      </c>
      <c r="F35" s="147" t="s">
        <v>252</v>
      </c>
      <c r="G35" s="147" t="s">
        <v>251</v>
      </c>
      <c r="H35" s="148">
        <v>15969.6</v>
      </c>
      <c r="I35" s="23">
        <v>15969.6</v>
      </c>
      <c r="J35" s="23"/>
      <c r="K35" s="23"/>
      <c r="L35" s="23">
        <v>15969.6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253</v>
      </c>
      <c r="C36" s="147" t="s">
        <v>254</v>
      </c>
      <c r="D36" s="147" t="s">
        <v>94</v>
      </c>
      <c r="E36" s="147" t="s">
        <v>89</v>
      </c>
      <c r="F36" s="147" t="s">
        <v>255</v>
      </c>
      <c r="G36" s="147" t="s">
        <v>254</v>
      </c>
      <c r="H36" s="148">
        <v>12000</v>
      </c>
      <c r="I36" s="23">
        <v>12000</v>
      </c>
      <c r="J36" s="23"/>
      <c r="K36" s="23"/>
      <c r="L36" s="23">
        <v>12000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256</v>
      </c>
      <c r="C37" s="147" t="s">
        <v>257</v>
      </c>
      <c r="D37" s="147" t="s">
        <v>94</v>
      </c>
      <c r="E37" s="147" t="s">
        <v>89</v>
      </c>
      <c r="F37" s="147" t="s">
        <v>258</v>
      </c>
      <c r="G37" s="147" t="s">
        <v>259</v>
      </c>
      <c r="H37" s="148">
        <v>106800</v>
      </c>
      <c r="I37" s="23">
        <v>106800</v>
      </c>
      <c r="J37" s="23"/>
      <c r="K37" s="23"/>
      <c r="L37" s="23">
        <v>106800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260</v>
      </c>
      <c r="C38" s="147" t="s">
        <v>261</v>
      </c>
      <c r="D38" s="147" t="s">
        <v>105</v>
      </c>
      <c r="E38" s="147" t="s">
        <v>106</v>
      </c>
      <c r="F38" s="147" t="s">
        <v>262</v>
      </c>
      <c r="G38" s="147" t="s">
        <v>263</v>
      </c>
      <c r="H38" s="148">
        <v>2500</v>
      </c>
      <c r="I38" s="23">
        <v>2500</v>
      </c>
      <c r="J38" s="23"/>
      <c r="K38" s="23"/>
      <c r="L38" s="23">
        <v>2500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="139" customFormat="1" ht="21" customHeight="1" spans="1:23">
      <c r="A39" s="149"/>
      <c r="B39" s="150" t="s">
        <v>264</v>
      </c>
      <c r="C39" s="150" t="s">
        <v>265</v>
      </c>
      <c r="D39" s="150" t="s">
        <v>105</v>
      </c>
      <c r="E39" s="150" t="s">
        <v>106</v>
      </c>
      <c r="F39" s="150" t="s">
        <v>266</v>
      </c>
      <c r="G39" s="150" t="s">
        <v>265</v>
      </c>
      <c r="H39" s="151">
        <v>110527.8</v>
      </c>
      <c r="I39" s="151">
        <v>110527.8</v>
      </c>
      <c r="J39" s="151"/>
      <c r="K39" s="151"/>
      <c r="L39" s="151">
        <v>110527.8</v>
      </c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</row>
    <row r="40" ht="21" customHeight="1" spans="1:23">
      <c r="A40" s="24"/>
      <c r="B40" s="21" t="s">
        <v>267</v>
      </c>
      <c r="C40" s="21" t="s">
        <v>268</v>
      </c>
      <c r="D40" s="21" t="s">
        <v>88</v>
      </c>
      <c r="E40" s="21" t="s">
        <v>89</v>
      </c>
      <c r="F40" s="21" t="s">
        <v>269</v>
      </c>
      <c r="G40" s="21" t="s">
        <v>268</v>
      </c>
      <c r="H40" s="23">
        <v>6816</v>
      </c>
      <c r="I40" s="23">
        <v>6816</v>
      </c>
      <c r="J40" s="23"/>
      <c r="K40" s="23"/>
      <c r="L40" s="23">
        <v>6816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267</v>
      </c>
      <c r="C41" s="21" t="s">
        <v>268</v>
      </c>
      <c r="D41" s="21" t="s">
        <v>94</v>
      </c>
      <c r="E41" s="21" t="s">
        <v>89</v>
      </c>
      <c r="F41" s="21" t="s">
        <v>269</v>
      </c>
      <c r="G41" s="21" t="s">
        <v>268</v>
      </c>
      <c r="H41" s="23">
        <v>49440</v>
      </c>
      <c r="I41" s="23">
        <v>49440</v>
      </c>
      <c r="J41" s="23"/>
      <c r="K41" s="23"/>
      <c r="L41" s="23">
        <v>49440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34" t="s">
        <v>123</v>
      </c>
      <c r="B42" s="152"/>
      <c r="C42" s="152"/>
      <c r="D42" s="152"/>
      <c r="E42" s="152"/>
      <c r="F42" s="152"/>
      <c r="G42" s="153"/>
      <c r="H42" s="23">
        <v>3233638.04</v>
      </c>
      <c r="I42" s="23">
        <v>3233638.04</v>
      </c>
      <c r="J42" s="23"/>
      <c r="K42" s="23"/>
      <c r="L42" s="23">
        <v>3233638.04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</sheetData>
  <mergeCells count="30">
    <mergeCell ref="A2:W2"/>
    <mergeCell ref="A3:G3"/>
    <mergeCell ref="H4:W4"/>
    <mergeCell ref="I5:M5"/>
    <mergeCell ref="N5:P5"/>
    <mergeCell ref="R5:W5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"单位名称："&amp;"中国共产党永德县委员会统一战线工作部"</f>
        <v>单位名称：中国共产党永德县委员会统一战线工作部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172</v>
      </c>
    </row>
    <row r="4" ht="18.75" customHeight="1" spans="1:23">
      <c r="A4" s="10" t="s">
        <v>271</v>
      </c>
      <c r="B4" s="11" t="s">
        <v>186</v>
      </c>
      <c r="C4" s="10" t="s">
        <v>187</v>
      </c>
      <c r="D4" s="10" t="s">
        <v>272</v>
      </c>
      <c r="E4" s="11" t="s">
        <v>188</v>
      </c>
      <c r="F4" s="11" t="s">
        <v>189</v>
      </c>
      <c r="G4" s="11" t="s">
        <v>273</v>
      </c>
      <c r="H4" s="11" t="s">
        <v>274</v>
      </c>
      <c r="I4" s="30" t="s">
        <v>56</v>
      </c>
      <c r="J4" s="12" t="s">
        <v>275</v>
      </c>
      <c r="K4" s="13"/>
      <c r="L4" s="13"/>
      <c r="M4" s="14"/>
      <c r="N4" s="12" t="s">
        <v>194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35" t="s">
        <v>59</v>
      </c>
      <c r="K5" s="13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37" t="s">
        <v>58</v>
      </c>
      <c r="K6" s="102"/>
      <c r="L6" s="31"/>
      <c r="M6" s="31"/>
      <c r="N6" s="31"/>
      <c r="O6" s="31"/>
      <c r="P6" s="31"/>
      <c r="Q6" s="31"/>
      <c r="R6" s="31"/>
      <c r="S6" s="138"/>
      <c r="T6" s="138"/>
      <c r="U6" s="138"/>
      <c r="V6" s="138"/>
      <c r="W6" s="13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276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18.75" customHeight="1" spans="1:23">
      <c r="A9" s="21"/>
      <c r="B9" s="21"/>
      <c r="C9" s="21" t="s">
        <v>277</v>
      </c>
      <c r="D9" s="21"/>
      <c r="E9" s="21"/>
      <c r="F9" s="21"/>
      <c r="G9" s="21"/>
      <c r="H9" s="21"/>
      <c r="I9" s="23">
        <v>181161.24</v>
      </c>
      <c r="J9" s="23">
        <v>181161.24</v>
      </c>
      <c r="K9" s="23">
        <v>181161.24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4" t="s">
        <v>278</v>
      </c>
      <c r="B10" s="134" t="s">
        <v>279</v>
      </c>
      <c r="C10" s="21" t="s">
        <v>277</v>
      </c>
      <c r="D10" s="134" t="s">
        <v>71</v>
      </c>
      <c r="E10" s="134" t="s">
        <v>97</v>
      </c>
      <c r="F10" s="134" t="s">
        <v>98</v>
      </c>
      <c r="G10" s="134" t="s">
        <v>239</v>
      </c>
      <c r="H10" s="134" t="s">
        <v>240</v>
      </c>
      <c r="I10" s="23">
        <v>34058.71</v>
      </c>
      <c r="J10" s="23">
        <v>34058.71</v>
      </c>
      <c r="K10" s="23">
        <v>34058.71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34" t="s">
        <v>278</v>
      </c>
      <c r="B11" s="134" t="s">
        <v>279</v>
      </c>
      <c r="C11" s="21" t="s">
        <v>277</v>
      </c>
      <c r="D11" s="134" t="s">
        <v>71</v>
      </c>
      <c r="E11" s="134" t="s">
        <v>97</v>
      </c>
      <c r="F11" s="134" t="s">
        <v>98</v>
      </c>
      <c r="G11" s="134" t="s">
        <v>280</v>
      </c>
      <c r="H11" s="134" t="s">
        <v>281</v>
      </c>
      <c r="I11" s="23">
        <v>7828</v>
      </c>
      <c r="J11" s="23">
        <v>7828</v>
      </c>
      <c r="K11" s="23">
        <v>7828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4" t="s">
        <v>278</v>
      </c>
      <c r="B12" s="134" t="s">
        <v>279</v>
      </c>
      <c r="C12" s="21" t="s">
        <v>277</v>
      </c>
      <c r="D12" s="134" t="s">
        <v>71</v>
      </c>
      <c r="E12" s="134" t="s">
        <v>97</v>
      </c>
      <c r="F12" s="134" t="s">
        <v>98</v>
      </c>
      <c r="G12" s="134" t="s">
        <v>282</v>
      </c>
      <c r="H12" s="134" t="s">
        <v>283</v>
      </c>
      <c r="I12" s="23">
        <v>2416</v>
      </c>
      <c r="J12" s="23">
        <v>2416</v>
      </c>
      <c r="K12" s="23">
        <v>2416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34" t="s">
        <v>278</v>
      </c>
      <c r="B13" s="134" t="s">
        <v>279</v>
      </c>
      <c r="C13" s="21" t="s">
        <v>277</v>
      </c>
      <c r="D13" s="134" t="s">
        <v>71</v>
      </c>
      <c r="E13" s="134" t="s">
        <v>97</v>
      </c>
      <c r="F13" s="134" t="s">
        <v>98</v>
      </c>
      <c r="G13" s="134" t="s">
        <v>249</v>
      </c>
      <c r="H13" s="134" t="s">
        <v>177</v>
      </c>
      <c r="I13" s="23">
        <v>49575</v>
      </c>
      <c r="J13" s="23">
        <v>49575</v>
      </c>
      <c r="K13" s="23">
        <v>49575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4" t="s">
        <v>278</v>
      </c>
      <c r="B14" s="134" t="s">
        <v>279</v>
      </c>
      <c r="C14" s="21" t="s">
        <v>277</v>
      </c>
      <c r="D14" s="134" t="s">
        <v>71</v>
      </c>
      <c r="E14" s="134" t="s">
        <v>97</v>
      </c>
      <c r="F14" s="134" t="s">
        <v>98</v>
      </c>
      <c r="G14" s="134" t="s">
        <v>284</v>
      </c>
      <c r="H14" s="134" t="s">
        <v>285</v>
      </c>
      <c r="I14" s="23">
        <v>6615</v>
      </c>
      <c r="J14" s="23">
        <v>6615</v>
      </c>
      <c r="K14" s="23">
        <v>6615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34" t="s">
        <v>278</v>
      </c>
      <c r="B15" s="134" t="s">
        <v>279</v>
      </c>
      <c r="C15" s="21" t="s">
        <v>277</v>
      </c>
      <c r="D15" s="134" t="s">
        <v>71</v>
      </c>
      <c r="E15" s="134" t="s">
        <v>97</v>
      </c>
      <c r="F15" s="134" t="s">
        <v>98</v>
      </c>
      <c r="G15" s="134" t="s">
        <v>286</v>
      </c>
      <c r="H15" s="134" t="s">
        <v>287</v>
      </c>
      <c r="I15" s="23">
        <v>29720</v>
      </c>
      <c r="J15" s="23">
        <v>29720</v>
      </c>
      <c r="K15" s="23">
        <v>29720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4" t="s">
        <v>278</v>
      </c>
      <c r="B16" s="134" t="s">
        <v>279</v>
      </c>
      <c r="C16" s="21" t="s">
        <v>277</v>
      </c>
      <c r="D16" s="134" t="s">
        <v>71</v>
      </c>
      <c r="E16" s="134" t="s">
        <v>97</v>
      </c>
      <c r="F16" s="134" t="s">
        <v>98</v>
      </c>
      <c r="G16" s="134" t="s">
        <v>255</v>
      </c>
      <c r="H16" s="134" t="s">
        <v>254</v>
      </c>
      <c r="I16" s="23">
        <v>2970.78</v>
      </c>
      <c r="J16" s="23">
        <v>2970.78</v>
      </c>
      <c r="K16" s="23">
        <v>2970.78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34" t="s">
        <v>278</v>
      </c>
      <c r="B17" s="134" t="s">
        <v>279</v>
      </c>
      <c r="C17" s="21" t="s">
        <v>277</v>
      </c>
      <c r="D17" s="134" t="s">
        <v>71</v>
      </c>
      <c r="E17" s="134" t="s">
        <v>97</v>
      </c>
      <c r="F17" s="134" t="s">
        <v>98</v>
      </c>
      <c r="G17" s="134" t="s">
        <v>258</v>
      </c>
      <c r="H17" s="134" t="s">
        <v>259</v>
      </c>
      <c r="I17" s="23">
        <v>36960</v>
      </c>
      <c r="J17" s="23">
        <v>36960</v>
      </c>
      <c r="K17" s="23">
        <v>36960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4" t="s">
        <v>278</v>
      </c>
      <c r="B18" s="134" t="s">
        <v>279</v>
      </c>
      <c r="C18" s="21" t="s">
        <v>277</v>
      </c>
      <c r="D18" s="134" t="s">
        <v>71</v>
      </c>
      <c r="E18" s="134" t="s">
        <v>97</v>
      </c>
      <c r="F18" s="134" t="s">
        <v>98</v>
      </c>
      <c r="G18" s="134" t="s">
        <v>262</v>
      </c>
      <c r="H18" s="134" t="s">
        <v>263</v>
      </c>
      <c r="I18" s="23">
        <v>11017.75</v>
      </c>
      <c r="J18" s="23">
        <v>11017.75</v>
      </c>
      <c r="K18" s="23">
        <v>11017.75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1" t="s">
        <v>288</v>
      </c>
      <c r="D19" s="24"/>
      <c r="E19" s="24"/>
      <c r="F19" s="24"/>
      <c r="G19" s="24"/>
      <c r="H19" s="24"/>
      <c r="I19" s="23">
        <v>15000</v>
      </c>
      <c r="J19" s="23">
        <v>15000</v>
      </c>
      <c r="K19" s="23">
        <v>15000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34" t="s">
        <v>278</v>
      </c>
      <c r="B20" s="134" t="s">
        <v>289</v>
      </c>
      <c r="C20" s="21" t="s">
        <v>288</v>
      </c>
      <c r="D20" s="134" t="s">
        <v>71</v>
      </c>
      <c r="E20" s="134" t="s">
        <v>90</v>
      </c>
      <c r="F20" s="134" t="s">
        <v>91</v>
      </c>
      <c r="G20" s="134" t="s">
        <v>239</v>
      </c>
      <c r="H20" s="134" t="s">
        <v>240</v>
      </c>
      <c r="I20" s="23">
        <v>4000</v>
      </c>
      <c r="J20" s="23">
        <v>4000</v>
      </c>
      <c r="K20" s="23">
        <v>4000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34" t="s">
        <v>278</v>
      </c>
      <c r="B21" s="134" t="s">
        <v>289</v>
      </c>
      <c r="C21" s="21" t="s">
        <v>288</v>
      </c>
      <c r="D21" s="134" t="s">
        <v>71</v>
      </c>
      <c r="E21" s="134" t="s">
        <v>90</v>
      </c>
      <c r="F21" s="134" t="s">
        <v>91</v>
      </c>
      <c r="G21" s="134" t="s">
        <v>280</v>
      </c>
      <c r="H21" s="134" t="s">
        <v>281</v>
      </c>
      <c r="I21" s="23">
        <v>4000</v>
      </c>
      <c r="J21" s="23">
        <v>4000</v>
      </c>
      <c r="K21" s="23">
        <v>4000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34" t="s">
        <v>278</v>
      </c>
      <c r="B22" s="134" t="s">
        <v>289</v>
      </c>
      <c r="C22" s="21" t="s">
        <v>288</v>
      </c>
      <c r="D22" s="134" t="s">
        <v>71</v>
      </c>
      <c r="E22" s="134" t="s">
        <v>90</v>
      </c>
      <c r="F22" s="134" t="s">
        <v>91</v>
      </c>
      <c r="G22" s="134" t="s">
        <v>290</v>
      </c>
      <c r="H22" s="134" t="s">
        <v>291</v>
      </c>
      <c r="I22" s="23">
        <v>3000</v>
      </c>
      <c r="J22" s="23">
        <v>3000</v>
      </c>
      <c r="K22" s="23">
        <v>3000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34" t="s">
        <v>278</v>
      </c>
      <c r="B23" s="134" t="s">
        <v>289</v>
      </c>
      <c r="C23" s="21" t="s">
        <v>288</v>
      </c>
      <c r="D23" s="134" t="s">
        <v>71</v>
      </c>
      <c r="E23" s="134" t="s">
        <v>90</v>
      </c>
      <c r="F23" s="134" t="s">
        <v>91</v>
      </c>
      <c r="G23" s="134" t="s">
        <v>255</v>
      </c>
      <c r="H23" s="134" t="s">
        <v>254</v>
      </c>
      <c r="I23" s="23">
        <v>4000</v>
      </c>
      <c r="J23" s="23">
        <v>4000</v>
      </c>
      <c r="K23" s="23">
        <v>4000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4"/>
      <c r="C24" s="21" t="s">
        <v>292</v>
      </c>
      <c r="D24" s="24"/>
      <c r="E24" s="24"/>
      <c r="F24" s="24"/>
      <c r="G24" s="24"/>
      <c r="H24" s="24"/>
      <c r="I24" s="23">
        <v>34800</v>
      </c>
      <c r="J24" s="23">
        <v>34800</v>
      </c>
      <c r="K24" s="23">
        <v>34800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4" t="s">
        <v>278</v>
      </c>
      <c r="B25" s="134" t="s">
        <v>293</v>
      </c>
      <c r="C25" s="21" t="s">
        <v>292</v>
      </c>
      <c r="D25" s="134" t="s">
        <v>71</v>
      </c>
      <c r="E25" s="134" t="s">
        <v>99</v>
      </c>
      <c r="F25" s="134" t="s">
        <v>100</v>
      </c>
      <c r="G25" s="134" t="s">
        <v>269</v>
      </c>
      <c r="H25" s="134" t="s">
        <v>268</v>
      </c>
      <c r="I25" s="23">
        <v>34800</v>
      </c>
      <c r="J25" s="23">
        <v>34800</v>
      </c>
      <c r="K25" s="23">
        <v>34800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4"/>
      <c r="B26" s="24"/>
      <c r="C26" s="21" t="s">
        <v>294</v>
      </c>
      <c r="D26" s="24"/>
      <c r="E26" s="24"/>
      <c r="F26" s="24"/>
      <c r="G26" s="24"/>
      <c r="H26" s="24"/>
      <c r="I26" s="23">
        <v>10000</v>
      </c>
      <c r="J26" s="23">
        <v>10000</v>
      </c>
      <c r="K26" s="23">
        <v>10000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34" t="s">
        <v>295</v>
      </c>
      <c r="B27" s="134" t="s">
        <v>296</v>
      </c>
      <c r="C27" s="21" t="s">
        <v>294</v>
      </c>
      <c r="D27" s="134" t="s">
        <v>71</v>
      </c>
      <c r="E27" s="134" t="s">
        <v>95</v>
      </c>
      <c r="F27" s="134" t="s">
        <v>96</v>
      </c>
      <c r="G27" s="134" t="s">
        <v>280</v>
      </c>
      <c r="H27" s="134" t="s">
        <v>281</v>
      </c>
      <c r="I27" s="23">
        <v>1000</v>
      </c>
      <c r="J27" s="23">
        <v>1000</v>
      </c>
      <c r="K27" s="23">
        <v>1000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34" t="s">
        <v>295</v>
      </c>
      <c r="B28" s="134" t="s">
        <v>296</v>
      </c>
      <c r="C28" s="21" t="s">
        <v>294</v>
      </c>
      <c r="D28" s="134" t="s">
        <v>71</v>
      </c>
      <c r="E28" s="134" t="s">
        <v>95</v>
      </c>
      <c r="F28" s="134" t="s">
        <v>96</v>
      </c>
      <c r="G28" s="134" t="s">
        <v>284</v>
      </c>
      <c r="H28" s="134" t="s">
        <v>285</v>
      </c>
      <c r="I28" s="23">
        <v>3000</v>
      </c>
      <c r="J28" s="23">
        <v>3000</v>
      </c>
      <c r="K28" s="23">
        <v>3000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34" t="s">
        <v>295</v>
      </c>
      <c r="B29" s="134" t="s">
        <v>296</v>
      </c>
      <c r="C29" s="21" t="s">
        <v>294</v>
      </c>
      <c r="D29" s="134" t="s">
        <v>71</v>
      </c>
      <c r="E29" s="134" t="s">
        <v>95</v>
      </c>
      <c r="F29" s="134" t="s">
        <v>96</v>
      </c>
      <c r="G29" s="134" t="s">
        <v>255</v>
      </c>
      <c r="H29" s="134" t="s">
        <v>254</v>
      </c>
      <c r="I29" s="23">
        <v>6000</v>
      </c>
      <c r="J29" s="23">
        <v>6000</v>
      </c>
      <c r="K29" s="23">
        <v>6000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34" t="s">
        <v>123</v>
      </c>
      <c r="B30" s="35"/>
      <c r="C30" s="35"/>
      <c r="D30" s="35"/>
      <c r="E30" s="35"/>
      <c r="F30" s="35"/>
      <c r="G30" s="35"/>
      <c r="H30" s="36"/>
      <c r="I30" s="23">
        <v>240961.24</v>
      </c>
      <c r="J30" s="23">
        <v>240961.24</v>
      </c>
      <c r="K30" s="23">
        <v>240961.24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</sheetData>
  <mergeCells count="28">
    <mergeCell ref="A2:W2"/>
    <mergeCell ref="A3:H3"/>
    <mergeCell ref="J4:M4"/>
    <mergeCell ref="N4:P4"/>
    <mergeCell ref="R4:W4"/>
    <mergeCell ref="A30:H3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6"/>
  <sheetViews>
    <sheetView showZeros="0" tabSelected="1" topLeftCell="A19" workbookViewId="0">
      <selection activeCell="B30" sqref="B30:B3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4" t="s">
        <v>297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2"/>
      <c r="G2" s="6"/>
      <c r="H2" s="52"/>
      <c r="I2" s="52"/>
      <c r="J2" s="6"/>
    </row>
    <row r="3" ht="18.75" customHeight="1" spans="1:8">
      <c r="A3" s="7" t="str">
        <f>"单位名称："&amp;"中国共产党永德县委员会统一战线工作部"</f>
        <v>单位名称：中国共产党永德县委员会统一战线工作部</v>
      </c>
      <c r="B3" s="3"/>
      <c r="C3" s="3"/>
      <c r="D3" s="3"/>
      <c r="E3" s="3"/>
      <c r="F3" s="53"/>
      <c r="G3" s="3"/>
      <c r="H3" s="53"/>
    </row>
    <row r="4" ht="18.75" customHeight="1" spans="1:10">
      <c r="A4" s="46" t="s">
        <v>298</v>
      </c>
      <c r="B4" s="46" t="s">
        <v>299</v>
      </c>
      <c r="C4" s="46" t="s">
        <v>300</v>
      </c>
      <c r="D4" s="46" t="s">
        <v>301</v>
      </c>
      <c r="E4" s="46" t="s">
        <v>302</v>
      </c>
      <c r="F4" s="54" t="s">
        <v>303</v>
      </c>
      <c r="G4" s="46" t="s">
        <v>304</v>
      </c>
      <c r="H4" s="54" t="s">
        <v>305</v>
      </c>
      <c r="I4" s="54" t="s">
        <v>306</v>
      </c>
      <c r="J4" s="46" t="s">
        <v>307</v>
      </c>
    </row>
    <row r="5" ht="18.75" customHeight="1" spans="1:10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</row>
    <row r="6" ht="18.75" customHeight="1" spans="1:10">
      <c r="A6" s="33" t="s">
        <v>71</v>
      </c>
      <c r="B6" s="47"/>
      <c r="C6" s="47"/>
      <c r="D6" s="47"/>
      <c r="E6" s="55"/>
      <c r="F6" s="56"/>
      <c r="G6" s="55"/>
      <c r="H6" s="56"/>
      <c r="I6" s="56"/>
      <c r="J6" s="55"/>
    </row>
    <row r="7" ht="18.75" customHeight="1" spans="1:10">
      <c r="A7" s="232" t="s">
        <v>292</v>
      </c>
      <c r="B7" s="130" t="s">
        <v>308</v>
      </c>
      <c r="C7" s="21" t="s">
        <v>309</v>
      </c>
      <c r="D7" s="21" t="s">
        <v>310</v>
      </c>
      <c r="E7" s="33" t="s">
        <v>311</v>
      </c>
      <c r="F7" s="21" t="s">
        <v>312</v>
      </c>
      <c r="G7" s="33" t="s">
        <v>313</v>
      </c>
      <c r="H7" s="21" t="s">
        <v>314</v>
      </c>
      <c r="I7" s="21" t="s">
        <v>315</v>
      </c>
      <c r="J7" s="33" t="s">
        <v>316</v>
      </c>
    </row>
    <row r="8" ht="18.75" customHeight="1" spans="1:10">
      <c r="A8" s="232" t="s">
        <v>292</v>
      </c>
      <c r="B8" s="131"/>
      <c r="C8" s="21" t="s">
        <v>309</v>
      </c>
      <c r="D8" s="21" t="s">
        <v>310</v>
      </c>
      <c r="E8" s="33" t="s">
        <v>317</v>
      </c>
      <c r="F8" s="21" t="s">
        <v>318</v>
      </c>
      <c r="G8" s="33" t="s">
        <v>319</v>
      </c>
      <c r="H8" s="21" t="s">
        <v>320</v>
      </c>
      <c r="I8" s="21" t="s">
        <v>315</v>
      </c>
      <c r="J8" s="33" t="s">
        <v>321</v>
      </c>
    </row>
    <row r="9" ht="18.75" customHeight="1" spans="1:10">
      <c r="A9" s="232" t="s">
        <v>292</v>
      </c>
      <c r="B9" s="131"/>
      <c r="C9" s="21" t="s">
        <v>309</v>
      </c>
      <c r="D9" s="21" t="s">
        <v>322</v>
      </c>
      <c r="E9" s="33" t="s">
        <v>323</v>
      </c>
      <c r="F9" s="21" t="s">
        <v>312</v>
      </c>
      <c r="G9" s="33" t="s">
        <v>324</v>
      </c>
      <c r="H9" s="21" t="s">
        <v>325</v>
      </c>
      <c r="I9" s="21" t="s">
        <v>315</v>
      </c>
      <c r="J9" s="33" t="s">
        <v>326</v>
      </c>
    </row>
    <row r="10" ht="18.75" customHeight="1" spans="1:10">
      <c r="A10" s="232" t="s">
        <v>292</v>
      </c>
      <c r="B10" s="131"/>
      <c r="C10" s="21" t="s">
        <v>309</v>
      </c>
      <c r="D10" s="21" t="s">
        <v>327</v>
      </c>
      <c r="E10" s="33" t="s">
        <v>328</v>
      </c>
      <c r="F10" s="21" t="s">
        <v>318</v>
      </c>
      <c r="G10" s="33" t="s">
        <v>329</v>
      </c>
      <c r="H10" s="21" t="s">
        <v>325</v>
      </c>
      <c r="I10" s="21" t="s">
        <v>315</v>
      </c>
      <c r="J10" s="33" t="s">
        <v>330</v>
      </c>
    </row>
    <row r="11" ht="18.75" customHeight="1" spans="1:10">
      <c r="A11" s="232" t="s">
        <v>292</v>
      </c>
      <c r="B11" s="131"/>
      <c r="C11" s="21" t="s">
        <v>309</v>
      </c>
      <c r="D11" s="21" t="s">
        <v>310</v>
      </c>
      <c r="E11" s="33" t="s">
        <v>331</v>
      </c>
      <c r="F11" s="21" t="s">
        <v>312</v>
      </c>
      <c r="G11" s="33" t="s">
        <v>332</v>
      </c>
      <c r="H11" s="21" t="s">
        <v>333</v>
      </c>
      <c r="I11" s="21" t="s">
        <v>315</v>
      </c>
      <c r="J11" s="33" t="s">
        <v>334</v>
      </c>
    </row>
    <row r="12" ht="18.75" customHeight="1" spans="1:10">
      <c r="A12" s="232" t="s">
        <v>292</v>
      </c>
      <c r="B12" s="131"/>
      <c r="C12" s="21" t="s">
        <v>335</v>
      </c>
      <c r="D12" s="21" t="s">
        <v>336</v>
      </c>
      <c r="E12" s="33" t="s">
        <v>337</v>
      </c>
      <c r="F12" s="21" t="s">
        <v>338</v>
      </c>
      <c r="G12" s="33" t="s">
        <v>339</v>
      </c>
      <c r="H12" s="21" t="s">
        <v>325</v>
      </c>
      <c r="I12" s="21" t="s">
        <v>340</v>
      </c>
      <c r="J12" s="33" t="s">
        <v>341</v>
      </c>
    </row>
    <row r="13" ht="18.75" customHeight="1" spans="1:10">
      <c r="A13" s="232" t="s">
        <v>292</v>
      </c>
      <c r="B13" s="132"/>
      <c r="C13" s="21" t="s">
        <v>342</v>
      </c>
      <c r="D13" s="21" t="s">
        <v>343</v>
      </c>
      <c r="E13" s="33" t="s">
        <v>344</v>
      </c>
      <c r="F13" s="21" t="s">
        <v>338</v>
      </c>
      <c r="G13" s="33" t="s">
        <v>329</v>
      </c>
      <c r="H13" s="21" t="s">
        <v>325</v>
      </c>
      <c r="I13" s="21" t="s">
        <v>315</v>
      </c>
      <c r="J13" s="33" t="s">
        <v>345</v>
      </c>
    </row>
    <row r="14" ht="18.75" customHeight="1" spans="1:10">
      <c r="A14" s="232" t="s">
        <v>294</v>
      </c>
      <c r="B14" s="130" t="s">
        <v>346</v>
      </c>
      <c r="C14" s="21" t="s">
        <v>309</v>
      </c>
      <c r="D14" s="21" t="s">
        <v>310</v>
      </c>
      <c r="E14" s="33" t="s">
        <v>347</v>
      </c>
      <c r="F14" s="21" t="s">
        <v>338</v>
      </c>
      <c r="G14" s="33" t="s">
        <v>348</v>
      </c>
      <c r="H14" s="21" t="s">
        <v>320</v>
      </c>
      <c r="I14" s="21" t="s">
        <v>315</v>
      </c>
      <c r="J14" s="33" t="s">
        <v>349</v>
      </c>
    </row>
    <row r="15" ht="18.75" customHeight="1" spans="1:10">
      <c r="A15" s="232" t="s">
        <v>294</v>
      </c>
      <c r="B15" s="131"/>
      <c r="C15" s="21" t="s">
        <v>309</v>
      </c>
      <c r="D15" s="21" t="s">
        <v>310</v>
      </c>
      <c r="E15" s="33" t="s">
        <v>350</v>
      </c>
      <c r="F15" s="21" t="s">
        <v>338</v>
      </c>
      <c r="G15" s="33" t="s">
        <v>351</v>
      </c>
      <c r="H15" s="21" t="s">
        <v>352</v>
      </c>
      <c r="I15" s="21" t="s">
        <v>315</v>
      </c>
      <c r="J15" s="33" t="s">
        <v>353</v>
      </c>
    </row>
    <row r="16" ht="18.75" customHeight="1" spans="1:10">
      <c r="A16" s="232" t="s">
        <v>294</v>
      </c>
      <c r="B16" s="131"/>
      <c r="C16" s="21" t="s">
        <v>309</v>
      </c>
      <c r="D16" s="21" t="s">
        <v>322</v>
      </c>
      <c r="E16" s="33" t="s">
        <v>354</v>
      </c>
      <c r="F16" s="21" t="s">
        <v>338</v>
      </c>
      <c r="G16" s="33" t="s">
        <v>339</v>
      </c>
      <c r="H16" s="21" t="s">
        <v>325</v>
      </c>
      <c r="I16" s="21" t="s">
        <v>315</v>
      </c>
      <c r="J16" s="33" t="s">
        <v>355</v>
      </c>
    </row>
    <row r="17" ht="18.75" customHeight="1" spans="1:10">
      <c r="A17" s="232" t="s">
        <v>294</v>
      </c>
      <c r="B17" s="131"/>
      <c r="C17" s="21" t="s">
        <v>309</v>
      </c>
      <c r="D17" s="21" t="s">
        <v>327</v>
      </c>
      <c r="E17" s="33" t="s">
        <v>356</v>
      </c>
      <c r="F17" s="21" t="s">
        <v>338</v>
      </c>
      <c r="G17" s="33" t="s">
        <v>339</v>
      </c>
      <c r="H17" s="21" t="s">
        <v>325</v>
      </c>
      <c r="I17" s="21" t="s">
        <v>315</v>
      </c>
      <c r="J17" s="33" t="s">
        <v>357</v>
      </c>
    </row>
    <row r="18" ht="18.75" customHeight="1" spans="1:10">
      <c r="A18" s="232" t="s">
        <v>294</v>
      </c>
      <c r="B18" s="131"/>
      <c r="C18" s="21" t="s">
        <v>309</v>
      </c>
      <c r="D18" s="21" t="s">
        <v>310</v>
      </c>
      <c r="E18" s="33" t="s">
        <v>331</v>
      </c>
      <c r="F18" s="21" t="s">
        <v>318</v>
      </c>
      <c r="G18" s="33" t="s">
        <v>358</v>
      </c>
      <c r="H18" s="21" t="s">
        <v>359</v>
      </c>
      <c r="I18" s="21" t="s">
        <v>315</v>
      </c>
      <c r="J18" s="33" t="s">
        <v>360</v>
      </c>
    </row>
    <row r="19" ht="18.75" customHeight="1" spans="1:10">
      <c r="A19" s="232" t="s">
        <v>294</v>
      </c>
      <c r="B19" s="131"/>
      <c r="C19" s="21" t="s">
        <v>335</v>
      </c>
      <c r="D19" s="21" t="s">
        <v>336</v>
      </c>
      <c r="E19" s="33" t="s">
        <v>361</v>
      </c>
      <c r="F19" s="21" t="s">
        <v>312</v>
      </c>
      <c r="G19" s="33" t="s">
        <v>362</v>
      </c>
      <c r="H19" s="21" t="s">
        <v>363</v>
      </c>
      <c r="I19" s="21" t="s">
        <v>340</v>
      </c>
      <c r="J19" s="33" t="s">
        <v>364</v>
      </c>
    </row>
    <row r="20" ht="18.75" customHeight="1" spans="1:10">
      <c r="A20" s="232" t="s">
        <v>294</v>
      </c>
      <c r="B20" s="132"/>
      <c r="C20" s="21" t="s">
        <v>342</v>
      </c>
      <c r="D20" s="21" t="s">
        <v>343</v>
      </c>
      <c r="E20" s="33" t="s">
        <v>365</v>
      </c>
      <c r="F20" s="21" t="s">
        <v>338</v>
      </c>
      <c r="G20" s="33" t="s">
        <v>329</v>
      </c>
      <c r="H20" s="21" t="s">
        <v>325</v>
      </c>
      <c r="I20" s="21" t="s">
        <v>315</v>
      </c>
      <c r="J20" s="33" t="s">
        <v>366</v>
      </c>
    </row>
    <row r="21" ht="18.75" customHeight="1" spans="1:10">
      <c r="A21" s="232" t="s">
        <v>277</v>
      </c>
      <c r="B21" s="130" t="s">
        <v>367</v>
      </c>
      <c r="C21" s="21" t="s">
        <v>309</v>
      </c>
      <c r="D21" s="21" t="s">
        <v>310</v>
      </c>
      <c r="E21" s="33" t="s">
        <v>368</v>
      </c>
      <c r="F21" s="21" t="s">
        <v>338</v>
      </c>
      <c r="G21" s="33" t="s">
        <v>168</v>
      </c>
      <c r="H21" s="21" t="s">
        <v>369</v>
      </c>
      <c r="I21" s="21" t="s">
        <v>315</v>
      </c>
      <c r="J21" s="33" t="s">
        <v>370</v>
      </c>
    </row>
    <row r="22" ht="18.75" customHeight="1" spans="1:10">
      <c r="A22" s="232" t="s">
        <v>277</v>
      </c>
      <c r="B22" s="131"/>
      <c r="C22" s="21" t="s">
        <v>309</v>
      </c>
      <c r="D22" s="21" t="s">
        <v>310</v>
      </c>
      <c r="E22" s="33" t="s">
        <v>371</v>
      </c>
      <c r="F22" s="21" t="s">
        <v>318</v>
      </c>
      <c r="G22" s="33" t="s">
        <v>372</v>
      </c>
      <c r="H22" s="21" t="s">
        <v>369</v>
      </c>
      <c r="I22" s="21" t="s">
        <v>315</v>
      </c>
      <c r="J22" s="33" t="s">
        <v>373</v>
      </c>
    </row>
    <row r="23" ht="18.75" customHeight="1" spans="1:10">
      <c r="A23" s="232" t="s">
        <v>277</v>
      </c>
      <c r="B23" s="131"/>
      <c r="C23" s="21" t="s">
        <v>309</v>
      </c>
      <c r="D23" s="21" t="s">
        <v>310</v>
      </c>
      <c r="E23" s="33" t="s">
        <v>374</v>
      </c>
      <c r="F23" s="21" t="s">
        <v>318</v>
      </c>
      <c r="G23" s="33" t="s">
        <v>166</v>
      </c>
      <c r="H23" s="21" t="s">
        <v>375</v>
      </c>
      <c r="I23" s="21" t="s">
        <v>315</v>
      </c>
      <c r="J23" s="33" t="s">
        <v>376</v>
      </c>
    </row>
    <row r="24" ht="18.75" customHeight="1" spans="1:10">
      <c r="A24" s="232" t="s">
        <v>277</v>
      </c>
      <c r="B24" s="131"/>
      <c r="C24" s="21" t="s">
        <v>309</v>
      </c>
      <c r="D24" s="21" t="s">
        <v>310</v>
      </c>
      <c r="E24" s="33" t="s">
        <v>377</v>
      </c>
      <c r="F24" s="21" t="s">
        <v>338</v>
      </c>
      <c r="G24" s="33" t="s">
        <v>378</v>
      </c>
      <c r="H24" s="21" t="s">
        <v>379</v>
      </c>
      <c r="I24" s="21" t="s">
        <v>315</v>
      </c>
      <c r="J24" s="33" t="s">
        <v>380</v>
      </c>
    </row>
    <row r="25" ht="18.75" customHeight="1" spans="1:10">
      <c r="A25" s="232" t="s">
        <v>277</v>
      </c>
      <c r="B25" s="131"/>
      <c r="C25" s="21" t="s">
        <v>309</v>
      </c>
      <c r="D25" s="21" t="s">
        <v>322</v>
      </c>
      <c r="E25" s="33" t="s">
        <v>381</v>
      </c>
      <c r="F25" s="21" t="s">
        <v>312</v>
      </c>
      <c r="G25" s="33" t="s">
        <v>324</v>
      </c>
      <c r="H25" s="21" t="s">
        <v>325</v>
      </c>
      <c r="I25" s="21" t="s">
        <v>315</v>
      </c>
      <c r="J25" s="33" t="s">
        <v>382</v>
      </c>
    </row>
    <row r="26" ht="18.75" customHeight="1" spans="1:10">
      <c r="A26" s="232" t="s">
        <v>277</v>
      </c>
      <c r="B26" s="131"/>
      <c r="C26" s="21" t="s">
        <v>309</v>
      </c>
      <c r="D26" s="21" t="s">
        <v>327</v>
      </c>
      <c r="E26" s="33" t="s">
        <v>383</v>
      </c>
      <c r="F26" s="21" t="s">
        <v>312</v>
      </c>
      <c r="G26" s="33" t="s">
        <v>384</v>
      </c>
      <c r="H26" s="21" t="s">
        <v>385</v>
      </c>
      <c r="I26" s="21" t="s">
        <v>315</v>
      </c>
      <c r="J26" s="33" t="s">
        <v>386</v>
      </c>
    </row>
    <row r="27" ht="18.75" customHeight="1" spans="1:10">
      <c r="A27" s="232" t="s">
        <v>277</v>
      </c>
      <c r="B27" s="131"/>
      <c r="C27" s="21" t="s">
        <v>309</v>
      </c>
      <c r="D27" s="21" t="s">
        <v>387</v>
      </c>
      <c r="E27" s="33" t="s">
        <v>331</v>
      </c>
      <c r="F27" s="21" t="s">
        <v>318</v>
      </c>
      <c r="G27" s="33" t="s">
        <v>388</v>
      </c>
      <c r="H27" s="21" t="s">
        <v>389</v>
      </c>
      <c r="I27" s="21" t="s">
        <v>315</v>
      </c>
      <c r="J27" s="33" t="s">
        <v>390</v>
      </c>
    </row>
    <row r="28" ht="18.75" customHeight="1" spans="1:10">
      <c r="A28" s="232" t="s">
        <v>277</v>
      </c>
      <c r="B28" s="131"/>
      <c r="C28" s="21" t="s">
        <v>335</v>
      </c>
      <c r="D28" s="21" t="s">
        <v>391</v>
      </c>
      <c r="E28" s="33" t="s">
        <v>392</v>
      </c>
      <c r="F28" s="21" t="s">
        <v>312</v>
      </c>
      <c r="G28" s="33" t="s">
        <v>393</v>
      </c>
      <c r="H28" s="21" t="s">
        <v>394</v>
      </c>
      <c r="I28" s="21" t="s">
        <v>315</v>
      </c>
      <c r="J28" s="33" t="s">
        <v>395</v>
      </c>
    </row>
    <row r="29" ht="18.75" customHeight="1" spans="1:10">
      <c r="A29" s="232" t="s">
        <v>277</v>
      </c>
      <c r="B29" s="132"/>
      <c r="C29" s="21" t="s">
        <v>342</v>
      </c>
      <c r="D29" s="21" t="s">
        <v>343</v>
      </c>
      <c r="E29" s="33" t="s">
        <v>343</v>
      </c>
      <c r="F29" s="21" t="s">
        <v>338</v>
      </c>
      <c r="G29" s="33" t="s">
        <v>329</v>
      </c>
      <c r="H29" s="21" t="s">
        <v>325</v>
      </c>
      <c r="I29" s="21" t="s">
        <v>315</v>
      </c>
      <c r="J29" s="33" t="s">
        <v>396</v>
      </c>
    </row>
    <row r="30" ht="18.75" customHeight="1" spans="1:10">
      <c r="A30" s="232" t="s">
        <v>288</v>
      </c>
      <c r="B30" s="130" t="s">
        <v>397</v>
      </c>
      <c r="C30" s="21" t="s">
        <v>309</v>
      </c>
      <c r="D30" s="21" t="s">
        <v>310</v>
      </c>
      <c r="E30" s="33" t="s">
        <v>398</v>
      </c>
      <c r="F30" s="21" t="s">
        <v>338</v>
      </c>
      <c r="G30" s="33" t="s">
        <v>166</v>
      </c>
      <c r="H30" s="21" t="s">
        <v>394</v>
      </c>
      <c r="I30" s="21" t="s">
        <v>315</v>
      </c>
      <c r="J30" s="33" t="s">
        <v>399</v>
      </c>
    </row>
    <row r="31" ht="18.75" customHeight="1" spans="1:10">
      <c r="A31" s="232" t="s">
        <v>288</v>
      </c>
      <c r="B31" s="131"/>
      <c r="C31" s="21" t="s">
        <v>309</v>
      </c>
      <c r="D31" s="21" t="s">
        <v>310</v>
      </c>
      <c r="E31" s="33" t="s">
        <v>400</v>
      </c>
      <c r="F31" s="21" t="s">
        <v>338</v>
      </c>
      <c r="G31" s="33" t="s">
        <v>401</v>
      </c>
      <c r="H31" s="21" t="s">
        <v>402</v>
      </c>
      <c r="I31" s="21" t="s">
        <v>315</v>
      </c>
      <c r="J31" s="33" t="s">
        <v>403</v>
      </c>
    </row>
    <row r="32" ht="18.75" customHeight="1" spans="1:10">
      <c r="A32" s="232" t="s">
        <v>288</v>
      </c>
      <c r="B32" s="131"/>
      <c r="C32" s="21" t="s">
        <v>309</v>
      </c>
      <c r="D32" s="21" t="s">
        <v>322</v>
      </c>
      <c r="E32" s="33" t="s">
        <v>404</v>
      </c>
      <c r="F32" s="21" t="s">
        <v>338</v>
      </c>
      <c r="G32" s="33" t="s">
        <v>339</v>
      </c>
      <c r="H32" s="21" t="s">
        <v>325</v>
      </c>
      <c r="I32" s="21" t="s">
        <v>315</v>
      </c>
      <c r="J32" s="33" t="s">
        <v>405</v>
      </c>
    </row>
    <row r="33" ht="18.75" customHeight="1" spans="1:10">
      <c r="A33" s="232" t="s">
        <v>288</v>
      </c>
      <c r="B33" s="131"/>
      <c r="C33" s="21" t="s">
        <v>309</v>
      </c>
      <c r="D33" s="21" t="s">
        <v>327</v>
      </c>
      <c r="E33" s="33" t="s">
        <v>323</v>
      </c>
      <c r="F33" s="21" t="s">
        <v>312</v>
      </c>
      <c r="G33" s="33" t="s">
        <v>406</v>
      </c>
      <c r="H33" s="21" t="s">
        <v>325</v>
      </c>
      <c r="I33" s="21" t="s">
        <v>315</v>
      </c>
      <c r="J33" s="33" t="s">
        <v>357</v>
      </c>
    </row>
    <row r="34" ht="18.75" customHeight="1" spans="1:10">
      <c r="A34" s="232" t="s">
        <v>288</v>
      </c>
      <c r="B34" s="131"/>
      <c r="C34" s="21" t="s">
        <v>309</v>
      </c>
      <c r="D34" s="21" t="s">
        <v>310</v>
      </c>
      <c r="E34" s="33" t="s">
        <v>331</v>
      </c>
      <c r="F34" s="21" t="s">
        <v>318</v>
      </c>
      <c r="G34" s="33" t="s">
        <v>407</v>
      </c>
      <c r="H34" s="21" t="s">
        <v>359</v>
      </c>
      <c r="I34" s="21" t="s">
        <v>315</v>
      </c>
      <c r="J34" s="33" t="s">
        <v>408</v>
      </c>
    </row>
    <row r="35" ht="18.75" customHeight="1" spans="1:10">
      <c r="A35" s="232" t="s">
        <v>288</v>
      </c>
      <c r="B35" s="131"/>
      <c r="C35" s="21" t="s">
        <v>335</v>
      </c>
      <c r="D35" s="21" t="s">
        <v>336</v>
      </c>
      <c r="E35" s="33" t="s">
        <v>409</v>
      </c>
      <c r="F35" s="21" t="s">
        <v>338</v>
      </c>
      <c r="G35" s="33" t="s">
        <v>410</v>
      </c>
      <c r="H35" s="21" t="s">
        <v>325</v>
      </c>
      <c r="I35" s="21" t="s">
        <v>340</v>
      </c>
      <c r="J35" s="33" t="s">
        <v>411</v>
      </c>
    </row>
    <row r="36" ht="18.75" customHeight="1" spans="1:10">
      <c r="A36" s="232" t="s">
        <v>288</v>
      </c>
      <c r="B36" s="132"/>
      <c r="C36" s="21" t="s">
        <v>342</v>
      </c>
      <c r="D36" s="21" t="s">
        <v>343</v>
      </c>
      <c r="E36" s="33" t="s">
        <v>412</v>
      </c>
      <c r="F36" s="21" t="s">
        <v>338</v>
      </c>
      <c r="G36" s="33" t="s">
        <v>329</v>
      </c>
      <c r="H36" s="21" t="s">
        <v>325</v>
      </c>
      <c r="I36" s="21" t="s">
        <v>315</v>
      </c>
      <c r="J36" s="33" t="s">
        <v>413</v>
      </c>
    </row>
  </sheetData>
  <mergeCells count="10">
    <mergeCell ref="A2:J2"/>
    <mergeCell ref="A3:H3"/>
    <mergeCell ref="A7:A13"/>
    <mergeCell ref="A14:A20"/>
    <mergeCell ref="A21:A29"/>
    <mergeCell ref="A30:A36"/>
    <mergeCell ref="B7:B13"/>
    <mergeCell ref="B14:B20"/>
    <mergeCell ref="B21:B29"/>
    <mergeCell ref="B30:B3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2025-03-14T02:14:00Z</dcterms:created>
  <dcterms:modified xsi:type="dcterms:W3CDTF">2025-03-17T09:17:32Z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A67AB72551A54762B87E49C44D8A4C39_12</vt:lpwstr>
  </property>
</Properties>
</file>