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75" windowHeight="9675" firstSheet="6"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<sst xmlns="http://schemas.openxmlformats.org/spreadsheetml/2006/main" count="2000" uniqueCount="644">
  <si>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</si>
  <si>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</si>
  <si>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</si>
  <si>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</si>
  <si>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</si>
  <si>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</si>
  <si>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</si>
  <si>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</si>
  <si>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</si>
  <si>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</si>
  <si>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</si>
  <si>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</si>
  <si>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</si>
  <si>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</si>
  <si>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</si>
  <si>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</si>
  <si>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</si>
  <si>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</si>
  <si>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</si>
  <si>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</si>
  <si>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</si>
  <si>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</si>
  <si>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</si>
  <si>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</si>
  <si>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</si>
  <si>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</si>
  <si>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</si>
  <si>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</si>
  <si>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</si>
  <si>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</si>
  <si>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</si>
  <si>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</si>
  <si>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</si>
  <si>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</si>
  <si>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</si>
  <si>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</si>
  <si>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</si>
  <si>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</si>
  <si>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</si>
  <si>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</si>
  <si>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</si>
  <si>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</si>
  <si>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</si>
  <si>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</si>
  <si>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</si>
  <si>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</si>
  <si>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</si>
  <si>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</si>
  <si>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</si>
  <si>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</si>
  <si>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</si>
  <si>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</si>
  <si>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</si>
  <si>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</si>
  <si>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</si>
  <si>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</si>
  <si>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</si>
  <si>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</si>
  <si>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</si>
  <si>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</si>
  <si>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</si>
  <si>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</si>
  <si>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</si>
  <si>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</si>
  <si>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</si>
  <si>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</si>
  <si>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</si>
  <si>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</si>
  <si>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</si>
  <si>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</si>
  <si>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571001</t>
  </si>
  <si>
    <t>永德县德党镇人民政府</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</si>
  <si>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</si>
  <si>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</si>
  <si>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</si>
  <si>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</si>
  <si>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</si>
  <si>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</si>
  <si>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</si>
  <si>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</si>
  <si>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</si>
  <si>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</si>
  <si>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</si>
  <si>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</si>
  <si>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</si>
  <si>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</si>
  <si>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</si>
  <si>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</si>
  <si>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2010104</t>
  </si>
  <si>
    <t>人大会议</t>
  </si>
  <si>
    <t>20103</t>
  </si>
  <si>
    <t>政府办公厅（室）及相关机构事务</t>
  </si>
  <si>
    <t>2010301</t>
  </si>
  <si>
    <t>行政运行</t>
  </si>
  <si>
    <t>2010399</t>
  </si>
  <si>
    <t>其他政府办公厅（室）及相关机构事务支出</t>
  </si>
  <si>
    <t>20111</t>
  </si>
  <si>
    <t>纪检监察事务</t>
  </si>
  <si>
    <t>2011101</t>
  </si>
  <si>
    <t>2011199</t>
  </si>
  <si>
    <t>其他纪检监察事务支出</t>
  </si>
  <si>
    <t>203</t>
  </si>
  <si>
    <t>国防支出</t>
  </si>
  <si>
    <t>20306</t>
  </si>
  <si>
    <t>国防动员</t>
  </si>
  <si>
    <t>2030601</t>
  </si>
  <si>
    <t>兵役征集</t>
  </si>
  <si>
    <t>208</t>
  </si>
  <si>
    <t>社会保障和就业支出</t>
  </si>
  <si>
    <t>20801</t>
  </si>
  <si>
    <t>人力资源和社会保障管理事务</t>
  </si>
  <si>
    <t>2080199</t>
  </si>
  <si>
    <t>其他人力资源和社会保障管理事务支出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</si>
  <si>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</si>
  <si>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</si>
  <si>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</si>
  <si>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</si>
  <si>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</si>
  <si>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</si>
  <si>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</si>
  <si>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</si>
  <si>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</si>
  <si>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</si>
  <si>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</si>
  <si>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</si>
  <si>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</si>
  <si>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</si>
  <si>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21007</t>
  </si>
  <si>
    <t>计划生育事务</t>
  </si>
  <si>
    <t>2100799</t>
  </si>
  <si>
    <t>其他计划生育事务支出</t>
  </si>
  <si>
    <t>21011</t>
  </si>
  <si>
    <t>行政事业单位医疗</t>
  </si>
  <si>
    <t>2101101</t>
  </si>
  <si>
    <t>行政单位医疗</t>
  </si>
  <si>
    <t>2101102</t>
  </si>
  <si>
    <t>事业单位医疗</t>
  </si>
  <si>
    <t>2101199</t>
  </si>
  <si>
    <t>其他行政事业单位医疗支出</t>
  </si>
  <si>
    <t>213</t>
  </si>
  <si>
    <t>农林水支出</t>
  </si>
  <si>
    <t>21301</t>
  </si>
  <si>
    <t>农业农村</t>
  </si>
  <si>
    <t>2130104</t>
  </si>
  <si>
    <t>事业运行</t>
  </si>
  <si>
    <t>2130122</t>
  </si>
  <si>
    <t>农业生产发展</t>
  </si>
  <si>
    <t>21305</t>
  </si>
  <si>
    <t>巩固拓展脱贫攻坚成果衔接乡村振兴</t>
  </si>
  <si>
    <t>2130599</t>
  </si>
  <si>
    <t>其他巩固拓展脱贫攻坚成果衔接乡村振兴支出</t>
  </si>
  <si>
    <t>21307</t>
  </si>
  <si>
    <t>农村综合改革</t>
  </si>
  <si>
    <t>2130705</t>
  </si>
  <si>
    <t>对村民委员会和村党支部的补助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</si>
  <si>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</si>
  <si>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</si>
  <si>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</si>
  <si>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</si>
  <si>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</si>
  <si>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</si>
  <si>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</si>
  <si>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</si>
  <si>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</si>
  <si>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</si>
  <si>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</si>
  <si>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</si>
  <si>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</si>
  <si>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</si>
  <si>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</si>
  <si>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</si>
  <si>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</si>
  <si>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</si>
  <si>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</si>
  <si>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</si>
  <si>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</si>
  <si>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</si>
  <si>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</si>
  <si>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</si>
  <si>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</si>
  <si>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</si>
  <si>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</si>
  <si>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</si>
  <si>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</si>
  <si>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</si>
  <si>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</si>
  <si>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</si>
  <si>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</si>
  <si>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</si>
  <si>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</si>
  <si>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</si>
  <si>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</si>
  <si>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</si>
  <si>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</si>
  <si>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</si>
  <si>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</si>
  <si>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</si>
  <si>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</si>
  <si>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</si>
  <si>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</si>
  <si>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</si>
  <si>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</si>
  <si>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</si>
  <si>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</si>
  <si>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</si>
  <si>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</si>
  <si>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</si>
  <si>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</si>
  <si>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</si>
  <si>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</si>
  <si>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</si>
  <si>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</si>
  <si>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</si>
  <si>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</si>
  <si>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</si>
  <si>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</si>
  <si>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</si>
  <si>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</si>
  <si>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</si>
  <si>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</si>
  <si>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</si>
  <si>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</si>
  <si>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</si>
  <si>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</si>
  <si>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</si>
  <si>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</si>
  <si>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</si>
  <si>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</si>
  <si>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</si>
  <si>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</si>
  <si>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</si>
  <si>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</si>
  <si>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</si>
  <si>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</si>
  <si>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</si>
  <si>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</si>
  <si>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</si>
  <si>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</si>
  <si>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</si>
  <si>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</si>
  <si>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</si>
  <si>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</si>
  <si>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</si>
  <si>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</si>
  <si>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</si>
  <si>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</si>
  <si>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530923210000000018965</t>
  </si>
  <si>
    <t>事业单位工资支出</t>
  </si>
  <si>
    <t>30101</t>
  </si>
  <si>
    <t>基本工资</t>
  </si>
  <si>
    <t>530923210000000018964</t>
  </si>
  <si>
    <t>行政单位工资支出</t>
  </si>
  <si>
    <t>30102</t>
  </si>
  <si>
    <t>津贴补贴</t>
  </si>
  <si>
    <t>30103</t>
  </si>
  <si>
    <t>奖金</t>
  </si>
  <si>
    <t>530923231100001391841</t>
  </si>
  <si>
    <t>公务员基础绩效奖</t>
  </si>
  <si>
    <t>530923231100001391858</t>
  </si>
  <si>
    <t>事业人员参照公务员规范后绩效奖</t>
  </si>
  <si>
    <t>30107</t>
  </si>
  <si>
    <t>绩效工资</t>
  </si>
  <si>
    <t>530923210000000018966</t>
  </si>
  <si>
    <t>社会保障缴费</t>
  </si>
  <si>
    <t>30108</t>
  </si>
  <si>
    <t>机关事业单位基本养老保险缴费</t>
  </si>
  <si>
    <t>30109</t>
  </si>
  <si>
    <t>职业年金缴费</t>
  </si>
  <si>
    <t>30110</t>
  </si>
  <si>
    <t>职工基本医疗保险缴费</t>
  </si>
  <si>
    <t>30112</t>
  </si>
  <si>
    <t>其他社会保障缴费</t>
  </si>
  <si>
    <t>530923210000000018967</t>
  </si>
  <si>
    <t>30113</t>
  </si>
  <si>
    <t>530923231100001311169</t>
  </si>
  <si>
    <t>编外人员工资支出</t>
  </si>
  <si>
    <t>30199</t>
  </si>
  <si>
    <t>其他工资福利支出</t>
  </si>
  <si>
    <t>530923210000000018980</t>
  </si>
  <si>
    <t>运转类公用经费</t>
  </si>
  <si>
    <t>30201</t>
  </si>
  <si>
    <t>办公费</t>
  </si>
  <si>
    <t>30205</t>
  </si>
  <si>
    <t>水费</t>
  </si>
  <si>
    <t>30206</t>
  </si>
  <si>
    <t>电费</t>
  </si>
  <si>
    <t>30207</t>
  </si>
  <si>
    <t>邮电费</t>
  </si>
  <si>
    <t>30211</t>
  </si>
  <si>
    <t>差旅费</t>
  </si>
  <si>
    <t>30215</t>
  </si>
  <si>
    <t>会议费</t>
  </si>
  <si>
    <t>30216</t>
  </si>
  <si>
    <t>培训费</t>
  </si>
  <si>
    <t>530923241100002330641</t>
  </si>
  <si>
    <t>公务接待费（公用经费）</t>
  </si>
  <si>
    <t>30217</t>
  </si>
  <si>
    <t>30226</t>
  </si>
  <si>
    <t>劳务费</t>
  </si>
  <si>
    <t>530923241100002330640</t>
  </si>
  <si>
    <t>公车购置及运维费（公用经费）</t>
  </si>
  <si>
    <t>30231</t>
  </si>
  <si>
    <t>公务用车运行维护费</t>
  </si>
  <si>
    <t>530923251100003769827</t>
  </si>
  <si>
    <t>离退休干部党支部党建工作经费</t>
  </si>
  <si>
    <t>530923221100000480855</t>
  </si>
  <si>
    <t>工会经费</t>
  </si>
  <si>
    <t>30228</t>
  </si>
  <si>
    <t>530923210000000018973</t>
  </si>
  <si>
    <t>530923210000000018975</t>
  </si>
  <si>
    <t>公务交通补贴</t>
  </si>
  <si>
    <t>30239</t>
  </si>
  <si>
    <t>其他交通费用</t>
  </si>
  <si>
    <t>530923210000000018978</t>
  </si>
  <si>
    <t>离退休公用经费</t>
  </si>
  <si>
    <t>30299</t>
  </si>
  <si>
    <t>其他商品和服务支出</t>
  </si>
  <si>
    <t>530923210000000019631</t>
  </si>
  <si>
    <t>退休费</t>
  </si>
  <si>
    <t>30302</t>
  </si>
  <si>
    <t>530923210000000018968</t>
  </si>
  <si>
    <t>生活补助</t>
  </si>
  <si>
    <t>30305</t>
  </si>
  <si>
    <t>530923231100001316721</t>
  </si>
  <si>
    <t>机关事业单位职工及军人抚恤补助</t>
  </si>
  <si>
    <t>530923251100003769826</t>
  </si>
  <si>
    <t>三支一扶计划补助资金</t>
  </si>
  <si>
    <t>预算05-1表</t>
  </si>
  <si>
    <t>项目分类</t>
  </si>
  <si>
    <t>项目单位</t>
  </si>
  <si>
    <t>经济科目编码</t>
  </si>
  <si>
    <t>经济科目名称</t>
  </si>
  <si>
    <t>本年拨款</t>
  </si>
  <si>
    <t>其中：本次下达</t>
  </si>
  <si>
    <t>2025年工作经费</t>
  </si>
  <si>
    <t>事业发展类</t>
  </si>
  <si>
    <t>530923251100003771384</t>
  </si>
  <si>
    <t>2025年换届工作经费</t>
  </si>
  <si>
    <t>530923251100003786845</t>
  </si>
  <si>
    <t>村（社区）运转工作经费</t>
  </si>
  <si>
    <t>民生类</t>
  </si>
  <si>
    <t>530923251100003958434</t>
  </si>
  <si>
    <t>村组干部及“大岗位”生活补助资金</t>
  </si>
  <si>
    <t>530923251100003958452</t>
  </si>
  <si>
    <t>德党镇2025年度人民代表大会专项经费</t>
  </si>
  <si>
    <t>530923251100003769977</t>
  </si>
  <si>
    <t>德党镇2025年度武装工作专项经费</t>
  </si>
  <si>
    <t>530923251100003770722</t>
  </si>
  <si>
    <t>甘蔗发展服务经费</t>
  </si>
  <si>
    <t>530923251100004167335</t>
  </si>
  <si>
    <t>光伏工作经费</t>
  </si>
  <si>
    <t>530923251100004167372</t>
  </si>
  <si>
    <t>国有企业退休人员社会化管理资金项目资金</t>
  </si>
  <si>
    <t>专项业务类</t>
  </si>
  <si>
    <t>530923251100004150455</t>
  </si>
  <si>
    <t>31204</t>
  </si>
  <si>
    <t>费用补贴</t>
  </si>
  <si>
    <t>永德县德党镇烤烟生产目标考核奖励补助资金</t>
  </si>
  <si>
    <t>530923251100003789365</t>
  </si>
  <si>
    <t>永德县德党镇县级下派驻村工作队2025年度工作经费</t>
  </si>
  <si>
    <t>530923251100003787026</t>
  </si>
  <si>
    <t>永德县德党镇县级下派驻村工作队2025年度生活补助资金</t>
  </si>
  <si>
    <t>530923251100003787274</t>
  </si>
  <si>
    <t>政策性农业保险工作经费</t>
  </si>
  <si>
    <t>530923251100003771411</t>
  </si>
  <si>
    <t>预算05-2表</t>
  </si>
  <si>
    <t>单位名称、项目名称</t>
  </si>
  <si>
    <t>项目年度绩效目标</t>
  </si>
  <si>
    <t>一级指标</t>
  </si>
  <si>
    <t>二级指标</t>
  </si>
  <si>
    <t>三级指标</t>
  </si>
  <si>
    <t>指标性质</t>
  </si>
  <si>
    <t>指标值</t>
  </si>
  <si>
    <t>度量单位</t>
  </si>
  <si>
    <t>指标属性</t>
  </si>
  <si>
    <t>指标内容</t>
  </si>
  <si>
    <t>永德县德党镇烤烟生产目标考核奖励补助资金来源于县级财政拨款，按照本镇职能职责，经费主要用于开展烤烟生产服务保障。预算根据职能职责，年度重点工作计划等各项相关工作的开展等因素进行测算，向县财政申请经费预算177.3万元。</t>
  </si>
  <si>
    <t>产出指标</t>
  </si>
  <si>
    <t>数量指标</t>
  </si>
  <si>
    <t>种植面积完成数</t>
  </si>
  <si>
    <t>&gt;=</t>
  </si>
  <si>
    <t>12000</t>
  </si>
  <si>
    <t>亩</t>
  </si>
  <si>
    <t>定量指标</t>
  </si>
  <si>
    <t>反映种植面积完成数。</t>
  </si>
  <si>
    <t>收购烟叶担数</t>
  </si>
  <si>
    <t>33000</t>
  </si>
  <si>
    <t>担</t>
  </si>
  <si>
    <t>反映收购烟叶担数。</t>
  </si>
  <si>
    <t>质量指标</t>
  </si>
  <si>
    <t>任务验收通过率</t>
  </si>
  <si>
    <t>=</t>
  </si>
  <si>
    <t>100</t>
  </si>
  <si>
    <t>%</t>
  </si>
  <si>
    <t>反映任务验收通过率。</t>
  </si>
  <si>
    <t>时效指标</t>
  </si>
  <si>
    <t>资金到位及时率</t>
  </si>
  <si>
    <t>反映资金到位及时率。</t>
  </si>
  <si>
    <t>效益指标</t>
  </si>
  <si>
    <t>经济效益</t>
  </si>
  <si>
    <t>推动烤烟种植产业发展</t>
  </si>
  <si>
    <t>有效推动</t>
  </si>
  <si>
    <t>定性指标</t>
  </si>
  <si>
    <t>反映是否推动烤烟种植产业发展。</t>
  </si>
  <si>
    <t>社会效益</t>
  </si>
  <si>
    <t>提高政府对烤烟产业的管理服务水平</t>
  </si>
  <si>
    <t>明显提高</t>
  </si>
  <si>
    <t>反映是否提高政府对烤烟产业的管理服务水平。</t>
  </si>
  <si>
    <t>提高村民人均收入</t>
  </si>
  <si>
    <t>反映是否提高村民人均收入。</t>
  </si>
  <si>
    <t>满意度指标</t>
  </si>
  <si>
    <t>服务对象满意度</t>
  </si>
  <si>
    <t>群众满意度</t>
  </si>
  <si>
    <t>95</t>
  </si>
  <si>
    <t>反映群众满意度。</t>
  </si>
  <si>
    <t>1.2024年底，完成国有企业退休人员移交乡（镇、街道）管理，在确保养老金足额发放的前提下，逐步实现退休人员社会管理服务；
2.通过走访慰问国企退休人员并向其发放慰问金、慰问物品，提高退休人员的服务满意度达90%；
3.通过组织开展**次国有企业退休人员社会化管理政策宣传活动，使其政策知晓率达90%以上；
4.通过采购办公用品，进一步为国有企业退休人员提供了优质高效的服务。</t>
  </si>
  <si>
    <t>补贴发放人数</t>
  </si>
  <si>
    <t>99</t>
  </si>
  <si>
    <t>人</t>
  </si>
  <si>
    <t xml:space="preserve">反映补贴发放人数情况
</t>
  </si>
  <si>
    <t>开展宣传活动次数</t>
  </si>
  <si>
    <t>1次</t>
  </si>
  <si>
    <t>次</t>
  </si>
  <si>
    <t xml:space="preserve">反映开展宣传活动次数
</t>
  </si>
  <si>
    <t>国有企业退休人员慰问对象准确率</t>
  </si>
  <si>
    <t xml:space="preserve">反映国有企业退休人员慰问对象准确率
</t>
  </si>
  <si>
    <t>补贴资金足额发放率</t>
  </si>
  <si>
    <t xml:space="preserve">反映补贴资金足额发放率
</t>
  </si>
  <si>
    <t>服务响应及时性</t>
  </si>
  <si>
    <t>&lt;=</t>
  </si>
  <si>
    <t>24</t>
  </si>
  <si>
    <t>小时</t>
  </si>
  <si>
    <t xml:space="preserve">反映服务响应及时性
</t>
  </si>
  <si>
    <t>补贴资金发放及时性</t>
  </si>
  <si>
    <t xml:space="preserve">反映补贴资金发放及时性
</t>
  </si>
  <si>
    <t>成本指标</t>
  </si>
  <si>
    <t>经济成本指标</t>
  </si>
  <si>
    <t>283.8</t>
  </si>
  <si>
    <t>元/人</t>
  </si>
  <si>
    <t xml:space="preserve">反映补贴是否按标准发放情况。
</t>
  </si>
  <si>
    <t>提供优质高效的服务</t>
  </si>
  <si>
    <t>提供</t>
  </si>
  <si>
    <t>无</t>
  </si>
  <si>
    <t xml:space="preserve">反映提供优质高效的服务
</t>
  </si>
  <si>
    <t>政策知晓率</t>
  </si>
  <si>
    <t>90</t>
  </si>
  <si>
    <t xml:space="preserve">反映部门履职过程中，对相关补助政策宣传，补助事项社会知晓率情况
</t>
  </si>
  <si>
    <t>国有企业退休人员满意度</t>
  </si>
  <si>
    <t xml:space="preserve">国有企业退休人员对项目实施情况的满意度情况
</t>
  </si>
  <si>
    <t>做好本部门人员、公用经费保障，按规定落实干部职工各项待遇，支持部门正常履职。</t>
  </si>
  <si>
    <t>经费保障的行政村个数</t>
  </si>
  <si>
    <t>12</t>
  </si>
  <si>
    <t>个</t>
  </si>
  <si>
    <t>反映实际使用经费的行政村数量。</t>
  </si>
  <si>
    <t>经费保障的社区个数</t>
  </si>
  <si>
    <t>反映实际使用经费的社区数量。</t>
  </si>
  <si>
    <t>是否正常运转</t>
  </si>
  <si>
    <t>正常运转</t>
  </si>
  <si>
    <t>反映村（社区）是否正常运转。</t>
  </si>
  <si>
    <t>村（居）民满意度</t>
  </si>
  <si>
    <t>反映村（居）民对村（社区）履职情况的满意程度。</t>
  </si>
  <si>
    <t>2025年换届工作经费项目为镇新设专项项目，按照本镇职能职责，经费主要用于2025年将启动的村（社区）换届工作，为保障换届工作经费，参照上次换届的标准，以乡镇为单位，按照所辖村辖区人口数，以人均4元的标准，编制预算。</t>
  </si>
  <si>
    <t>行政村数</t>
  </si>
  <si>
    <t>19</t>
  </si>
  <si>
    <t>反映行政村数。</t>
  </si>
  <si>
    <t>乡村总人数</t>
  </si>
  <si>
    <t>81207</t>
  </si>
  <si>
    <t>反映乡村总人数。</t>
  </si>
  <si>
    <t>资金拨付及时率</t>
  </si>
  <si>
    <t>反映资金拨付及时率。</t>
  </si>
  <si>
    <t>324828</t>
  </si>
  <si>
    <t>元</t>
  </si>
  <si>
    <t>反映换届工作经费总额</t>
  </si>
  <si>
    <t>有效提高换届工作质量和效率</t>
  </si>
  <si>
    <t>有效提高</t>
  </si>
  <si>
    <t>反映是否有效提高换届工作质量和效率。</t>
  </si>
  <si>
    <t>“驻村工作队年度工作经费”为常年延续项目，按照驻村工作队职能职责，经费主要用于县级下派驻村工作队日常工作开展中的经费服务保障。预算编制工作根据本镇职能职责，年度重点工作、工作计划、驻村工作队年度和季度工作重点，并在充分保证县级下派德党镇驻村工作队各项职能工作顺利开展等前提下进行测算，结合相关工作要求，向县财政申请经费预算20.5万元。目前德党镇有县级下派驻村工作队员37人，每人每年工作经费预算0.5万元。其中，因户乃村及钻山洞村属非贫困村，工作经费3万元，应全部由县级进行保障。</t>
  </si>
  <si>
    <t>县级下派驻村工作队人数</t>
  </si>
  <si>
    <t>37</t>
  </si>
  <si>
    <t>反映县级下派驻村工作队人数情况。</t>
  </si>
  <si>
    <t>预算资金执行率</t>
  </si>
  <si>
    <t>反映预算资金执行率。</t>
  </si>
  <si>
    <t>项目实施年度</t>
  </si>
  <si>
    <t>2025年度</t>
  </si>
  <si>
    <t>年</t>
  </si>
  <si>
    <t>反映项目实施年度。</t>
  </si>
  <si>
    <t>5000</t>
  </si>
  <si>
    <t>元/人年</t>
  </si>
  <si>
    <t>反映工作经费标准。</t>
  </si>
  <si>
    <t>社会成本指标</t>
  </si>
  <si>
    <t>205000</t>
  </si>
  <si>
    <t>反映工作经费总额。</t>
  </si>
  <si>
    <t>有效提升驻村工作队工作效率</t>
  </si>
  <si>
    <t>有效提升</t>
  </si>
  <si>
    <t>反映是否有效提升驻村工作队工作效率。</t>
  </si>
  <si>
    <t>驻村工作队员满意率</t>
  </si>
  <si>
    <t>反映驻村工作队员满意率。</t>
  </si>
  <si>
    <t>为扎实做好政策性保险工作，增强农民抵御灾害风险的能力，巩固农民生产发展保障机制，确保农业产业可持续健康发展，减少农民因灾损失。</t>
  </si>
  <si>
    <t>涉及收缴保险行政村</t>
  </si>
  <si>
    <t>16</t>
  </si>
  <si>
    <t>反映涉及收缴保险行政村。</t>
  </si>
  <si>
    <t>受灾农户抗风险能力提高</t>
  </si>
  <si>
    <t>反映受灾农户抗风险能力是否提高。</t>
  </si>
  <si>
    <t>农牧业产业受益户满意度</t>
  </si>
  <si>
    <t>80</t>
  </si>
  <si>
    <t>反映农牧业产业受益户满意度。</t>
  </si>
  <si>
    <t>确保2025年武装工作圆满成功。1.计划于2025年度“一年两征”征兵工作。2.完成民兵队伍建设。3.完成德党镇武装日常工作。4、完成德党镇国防教育工作。此笔经费用于保障武装工作的顺利开展，资金支付率100%。</t>
  </si>
  <si>
    <t>征兵次数</t>
  </si>
  <si>
    <t>反映开展征兵次数情况。</t>
  </si>
  <si>
    <t>体检批次</t>
  </si>
  <si>
    <t>批次</t>
  </si>
  <si>
    <t>反映体检批次。</t>
  </si>
  <si>
    <t>每批次应征青年体检天数</t>
  </si>
  <si>
    <t>天</t>
  </si>
  <si>
    <t>反映每批次应征青年体检天数。</t>
  </si>
  <si>
    <t>应征青年体检参与率</t>
  </si>
  <si>
    <t>反映应征青年体检参与率。</t>
  </si>
  <si>
    <t>按计划完成征兵任务</t>
  </si>
  <si>
    <t>反映是否按计划完成征兵任务。</t>
  </si>
  <si>
    <t>60</t>
  </si>
  <si>
    <t>反映应征青年交通补贴（往返）标准。</t>
  </si>
  <si>
    <t>万元</t>
  </si>
  <si>
    <t>反映应征青年体检期间食宿保障标准。</t>
  </si>
  <si>
    <t>促进国防和军队现代化建设</t>
  </si>
  <si>
    <t>有效促进</t>
  </si>
  <si>
    <t>反映是否促进国防和军队现代化建设。</t>
  </si>
  <si>
    <t>维护社会安全稳定</t>
  </si>
  <si>
    <t>有效</t>
  </si>
  <si>
    <t>反映是否维护社会安全稳定。</t>
  </si>
  <si>
    <t>应征青年满意度</t>
  </si>
  <si>
    <t>反映应征青年满意度。</t>
  </si>
  <si>
    <t>永德县德党镇县级下派驻村工作队2025年度生活补助来源于县级财政拨款，按照每人每天50元（2025年出勤日统一按260天计算）纳入县级年初预算安排，德党镇共有县级下派驻村工作队员37名，共需要专项经费48.1万元，届时由县财政根据工作进度及工作实际适时拨付到位。德党镇严格确保县级下派驻村工作队2025年度生活补助做到专款专用，结合本镇财务管理制度合理安排用于县级下派驻村工作队日常生活补助中的经费服务保障等。</t>
  </si>
  <si>
    <t>出勤日</t>
  </si>
  <si>
    <t>260</t>
  </si>
  <si>
    <t>反映出勤日情况。</t>
  </si>
  <si>
    <t>50</t>
  </si>
  <si>
    <t>元/人/天</t>
  </si>
  <si>
    <t>反映生活补助标准。</t>
  </si>
  <si>
    <t>481000</t>
  </si>
  <si>
    <t>反映生活补助总额。</t>
  </si>
  <si>
    <t>有效改善驻村工作队员生活条件</t>
  </si>
  <si>
    <t>反映是否有效改善驻村工作队员生活条件。</t>
  </si>
  <si>
    <t>公用经费保障人数</t>
  </si>
  <si>
    <t>108</t>
  </si>
  <si>
    <t>反映公用经费保障人数</t>
  </si>
  <si>
    <t>工作完成及时率</t>
  </si>
  <si>
    <t xml:space="preserve">反映工作完成及时率
</t>
  </si>
  <si>
    <t>可持续影响</t>
  </si>
  <si>
    <t>对经济、社会和谐发展产生长远影响</t>
  </si>
  <si>
    <t>长期</t>
  </si>
  <si>
    <t xml:space="preserve">反映对经济、社会和谐发展产生长远影响
</t>
  </si>
  <si>
    <t>受益对象满意度</t>
  </si>
  <si>
    <t xml:space="preserve">反映受益对象满意度
</t>
  </si>
  <si>
    <t>保障部门正常运行，提高政府履职能力，促进社会事业发展。</t>
  </si>
  <si>
    <t>反映公用经费保障人数。</t>
  </si>
  <si>
    <t>公务用车数量</t>
  </si>
  <si>
    <t>4</t>
  </si>
  <si>
    <t>辆</t>
  </si>
  <si>
    <t>反映公务用车数量。</t>
  </si>
  <si>
    <t>反映工作完成及时率。</t>
  </si>
  <si>
    <t>反映是否对经济发展、民生改善、社会和谐发展产生长远影响。</t>
  </si>
  <si>
    <t>反映受益对象满意度。</t>
  </si>
  <si>
    <t>“人大会议专项经费”为乡镇常年延续项目，按照本镇职能职责，经费主要用于召开人民代表大会的服务保障工作，计划于2025年度召开人民代表大会两次，即2025年1月及7月，年初人民代表大会2-3天，年中人民代表大会1天。法定代表87人，列席人员55人，工作人员20人。预计参会人员142人次，参会率达90%，镇人大代表满意率100%，确保在规定时间内组织召开人民代表大会，听取和审议政府工作报告等事项，认真采纳代表提出的建议和意见，财政资金使用充分，人大代表履职能力水平进一步提高，此笔经费用于保障人民代表大会的召开，资金支付率100%。</t>
  </si>
  <si>
    <t>召开镇人民代表大会次数</t>
  </si>
  <si>
    <t>反映召开镇人民代表大会次数情况。</t>
  </si>
  <si>
    <t>人民代表大会总天数</t>
  </si>
  <si>
    <t>天（工作日）</t>
  </si>
  <si>
    <t>反映人民代表大会总天数。</t>
  </si>
  <si>
    <t>参会代表总人次</t>
  </si>
  <si>
    <t>87</t>
  </si>
  <si>
    <t>人次</t>
  </si>
  <si>
    <t>反映参会代表总人次。</t>
  </si>
  <si>
    <t>列席人员人次</t>
  </si>
  <si>
    <t>55</t>
  </si>
  <si>
    <t>反映列席人员人次。</t>
  </si>
  <si>
    <t>镇人大代表参会率</t>
  </si>
  <si>
    <t>反映镇人大代表参会率。</t>
  </si>
  <si>
    <t>按计划完成各项会议议程</t>
  </si>
  <si>
    <t>反映完成情况。</t>
  </si>
  <si>
    <t>镇人民代表大会第一次召开时间</t>
  </si>
  <si>
    <t>2025年1月</t>
  </si>
  <si>
    <t>年/月</t>
  </si>
  <si>
    <t>反映镇人民代表大会第一次召开时间。</t>
  </si>
  <si>
    <t>镇人民代表大会第二次召开时间</t>
  </si>
  <si>
    <t>2025年7月</t>
  </si>
  <si>
    <t>反映镇人民代表大会第二次召开时间。</t>
  </si>
  <si>
    <t>反映人民代表大会误工补助标准。</t>
  </si>
  <si>
    <t>30000</t>
  </si>
  <si>
    <t>元/次</t>
  </si>
  <si>
    <t>反映人民代表大会单次会议标准。</t>
  </si>
  <si>
    <t>人大代表履职能力水平</t>
  </si>
  <si>
    <t>反映人大代表履职能力水平。</t>
  </si>
  <si>
    <t>镇人大代表能够认真履行职责</t>
  </si>
  <si>
    <t>反映镇人大代表能够认真履行职责。</t>
  </si>
  <si>
    <t>镇人大代表满意率　</t>
  </si>
  <si>
    <t>反映镇人大代表满意率。</t>
  </si>
  <si>
    <t xml:space="preserve">反映公用经费保障人数
</t>
  </si>
  <si>
    <t>预算06表</t>
  </si>
  <si>
    <t>政府性基金预算支出预算表</t>
  </si>
  <si>
    <t>单位名称：全部</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</si>
  <si>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</si>
  <si>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</si>
  <si>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</si>
  <si>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</si>
  <si>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</si>
  <si>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</si>
  <si>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</si>
  <si>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</si>
  <si>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</si>
  <si>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</si>
  <si>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</si>
  <si>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C23120301 车辆维修和保养服务</t>
  </si>
  <si>
    <t>车辆维修和保养服务</t>
  </si>
  <si>
    <t>C1804010201 机动车保险服务</t>
  </si>
  <si>
    <t>机动车保险服务</t>
  </si>
  <si>
    <t>A05040101 复印纸</t>
  </si>
  <si>
    <t>复印纸</t>
  </si>
  <si>
    <t>箱</t>
  </si>
  <si>
    <t>C23120302 车辆加油、添加燃料服务</t>
  </si>
  <si>
    <t>车辆加油、添加燃料服务</t>
  </si>
  <si>
    <t>预算08表</t>
  </si>
  <si>
    <t>政府购买服务项目</t>
  </si>
  <si>
    <t>政府购买服务目录</t>
  </si>
  <si>
    <t>政府性基金</t>
  </si>
  <si>
    <t>预算09-1表</t>
  </si>
  <si>
    <t>单位名称（项目）</t>
  </si>
  <si>
    <t>地区</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</si>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</sst>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11.25"/>
      <color rgb="FF000000"/>
      <name val="宋体"/>
      <charset val="134"/>
    </font>
    <font>
      <b/>
      <sz val="23"/>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9"/>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20">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6" fontId="7" fillId="0" borderId="7" xfId="51" applyProtection="1">
      <alignment horizontal="right" vertical="center"/>
      <protection locked="0"/>
    </xf>
    <xf numFmtId="49" fontId="7" fillId="0" borderId="7" xfId="50" applyProtection="1">
      <alignment horizontal="left" vertical="center" wrapText="1"/>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6"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0"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11"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2" fillId="0" borderId="7" xfId="0" applyFont="1" applyBorder="1" applyAlignment="1" applyProtection="1">
      <alignment horizontal="center" vertical="center"/>
    </xf>
    <xf numFmtId="0" fontId="12" fillId="0" borderId="7" xfId="0" applyFont="1" applyBorder="1" applyAlignment="1">
      <alignment horizontal="center" vertical="center"/>
      <protection locked="0"/>
    </xf>
    <xf numFmtId="0" fontId="12" fillId="0" borderId="2" xfId="0" applyFont="1" applyBorder="1" applyAlignment="1" applyProtection="1">
      <alignment horizontal="center" vertical="center"/>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protection locked="0"/>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4" fillId="0" borderId="6" xfId="0" applyFont="1" applyBorder="1" applyAlignment="1" applyProtection="1">
      <alignment horizontal="left" vertical="center" wrapText="1" indent="1"/>
    </xf>
    <xf numFmtId="0" fontId="12" fillId="0" borderId="10" xfId="0" applyFont="1" applyBorder="1" applyAlignment="1">
      <alignment horizontal="center" vertical="center" wrapText="1"/>
      <protection locked="0"/>
    </xf>
    <xf numFmtId="0" fontId="12" fillId="0" borderId="12" xfId="0" applyFont="1" applyBorder="1" applyAlignment="1">
      <alignment horizontal="center" vertical="center"/>
      <protection locked="0"/>
    </xf>
    <xf numFmtId="0" fontId="12" fillId="0" borderId="12" xfId="0" applyFont="1" applyBorder="1" applyAlignment="1">
      <alignment horizontal="center" vertical="center" wrapText="1"/>
      <protection locked="0"/>
    </xf>
    <xf numFmtId="0" fontId="13" fillId="0" borderId="0" xfId="0" applyFont="1" applyAlignment="1">
      <alignment horizontal="right"/>
      <protection locked="0"/>
    </xf>
    <xf numFmtId="49" fontId="13"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4" fillId="0" borderId="0" xfId="0" applyFont="1" applyAlignment="1">
      <alignment horizontal="center" vertical="center" wrapText="1"/>
      <protection locked="0"/>
    </xf>
    <xf numFmtId="0" fontId="14" fillId="0" borderId="0" xfId="0" applyFont="1" applyAlignment="1">
      <alignment horizontal="center" vertical="center"/>
      <protection locked="0"/>
    </xf>
    <xf numFmtId="0" fontId="14"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9" fillId="0" borderId="6" xfId="0" applyFont="1" applyBorder="1" applyAlignment="1">
      <alignment horizontal="center" vertical="center"/>
      <protection locked="0"/>
    </xf>
    <xf numFmtId="49" fontId="9" fillId="0" borderId="11" xfId="0" applyNumberFormat="1" applyFont="1" applyBorder="1" applyAlignment="1">
      <alignment horizontal="center" vertical="center"/>
      <protection locked="0"/>
    </xf>
    <xf numFmtId="0" fontId="9" fillId="0" borderId="11" xfId="0" applyFont="1" applyBorder="1" applyAlignment="1">
      <alignment horizontal="center" vertical="center"/>
      <protection locked="0"/>
    </xf>
    <xf numFmtId="0" fontId="9"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9"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lignment horizontal="center" vertical="center"/>
      <protection locked="0"/>
    </xf>
    <xf numFmtId="0" fontId="4" fillId="0" borderId="7" xfId="0" applyFont="1" applyBorder="1" applyAlignment="1" applyProtection="1">
      <alignment horizontal="left" vertical="center" wrapText="1" indent="2"/>
    </xf>
    <xf numFmtId="0" fontId="4" fillId="0" borderId="7" xfId="0" applyFont="1" applyBorder="1" applyAlignment="1">
      <alignment horizontal="left" vertical="center" wrapText="1"/>
      <protection locked="0"/>
    </xf>
    <xf numFmtId="0" fontId="4" fillId="0" borderId="1" xfId="0" applyFont="1" applyBorder="1" applyAlignment="1" applyProtection="1">
      <alignment horizontal="center" vertical="center" wrapText="1"/>
    </xf>
    <xf numFmtId="0" fontId="4" fillId="0" borderId="1" xfId="0" applyFont="1" applyBorder="1" applyAlignment="1">
      <alignment horizontal="center" vertical="center" wrapText="1"/>
      <protection locked="0"/>
    </xf>
    <xf numFmtId="0" fontId="4" fillId="0" borderId="5" xfId="0" applyFont="1" applyBorder="1" applyAlignment="1" applyProtection="1">
      <alignment horizontal="center" vertical="center" wrapText="1"/>
    </xf>
    <xf numFmtId="0" fontId="4" fillId="0" borderId="5" xfId="0" applyFont="1" applyBorder="1" applyAlignment="1">
      <alignment horizontal="center" vertical="center" wrapText="1"/>
      <protection locked="0"/>
    </xf>
    <xf numFmtId="0" fontId="4" fillId="0" borderId="6" xfId="0" applyFont="1" applyBorder="1" applyAlignment="1" applyProtection="1">
      <alignment horizontal="center" vertical="center" wrapText="1"/>
    </xf>
    <xf numFmtId="0" fontId="4" fillId="0" borderId="6" xfId="0" applyFont="1" applyBorder="1" applyAlignment="1">
      <alignment horizontal="center" vertical="center" wrapText="1"/>
      <protection locked="0"/>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7"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8"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6" fillId="0" borderId="7" xfId="0" applyNumberFormat="1" applyFont="1" applyBorder="1" applyAlignment="1">
      <alignment horizontal="center" vertical="center"/>
      <protection locked="0"/>
    </xf>
    <xf numFmtId="0" fontId="7" fillId="0" borderId="7" xfId="0" applyFont="1" applyBorder="1" applyAlignment="1" applyProtection="1">
      <alignment horizontal="left" vertical="center"/>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5" fillId="0" borderId="0" xfId="0" applyFont="1" applyAlignment="1" applyProtection="1">
      <alignment horizontal="center"/>
    </xf>
    <xf numFmtId="0" fontId="15" fillId="0" borderId="0" xfId="0" applyFont="1" applyAlignment="1" applyProtection="1">
      <alignment horizontal="center" wrapText="1"/>
    </xf>
    <xf numFmtId="0" fontId="15" fillId="0" borderId="0" xfId="0" applyFont="1" applyAlignment="1" applyProtection="1">
      <alignment wrapText="1"/>
    </xf>
    <xf numFmtId="0" fontId="16" fillId="0" borderId="0" xfId="0" applyAlignment="1" applyProtection="1">
      <alignment horizontal="right" vertical="center" wrapText="1"/>
    </xf>
    <xf numFmtId="0" fontId="17"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9" fillId="0" borderId="7" xfId="0" applyFont="1" applyBorder="1" applyAlignment="1">
      <alignment horizontal="center" vertical="center"/>
      <protection locked="0"/>
    </xf>
    <xf numFmtId="0" fontId="18"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6" fontId="16" fillId="0" borderId="7" xfId="51" applyFont="1">
      <alignment horizontal="right" vertical="center"/>
    </xf>
    <xf numFmtId="176" fontId="16" fillId="0" borderId="7" xfId="51" applyFont="1" applyAlignment="1">
      <alignment horizontal="center" vertical="center"/>
    </xf>
    <xf numFmtId="0" fontId="7" fillId="0" borderId="0" xfId="0" applyFont="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xf>
    <xf numFmtId="0" fontId="9" fillId="0" borderId="7" xfId="0" applyFont="1" applyBorder="1" applyAlignment="1" applyProtection="1">
      <alignment horizontal="center" vertical="center"/>
    </xf>
    <xf numFmtId="49" fontId="9"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1" fillId="0" borderId="7" xfId="0" applyFont="1" applyBorder="1" applyAlignment="1" applyProtection="1">
      <alignment horizontal="center" vertical="center"/>
    </xf>
    <xf numFmtId="0" fontId="21" fillId="0" borderId="7" xfId="0" applyFont="1" applyBorder="1" applyAlignment="1">
      <alignment horizontal="center" vertical="center"/>
      <protection locked="0"/>
    </xf>
    <xf numFmtId="0" fontId="7" fillId="0" borderId="7" xfId="0" applyFont="1" applyBorder="1">
      <alignment vertical="top"/>
      <protection locked="0"/>
    </xf>
    <xf numFmtId="176" fontId="7" fillId="0" borderId="7" xfId="0" applyNumberFormat="1" applyFont="1" applyBorder="1" applyAlignment="1">
      <alignment horizontal="right" vertical="center"/>
      <protection locked="0"/>
    </xf>
    <xf numFmtId="0" fontId="4" fillId="0" borderId="7" xfId="0" applyFont="1" applyBorder="1" applyAlignment="1" applyProtection="1">
      <alignment horizontal="left" vertical="center"/>
    </xf>
    <xf numFmtId="176" fontId="22" fillId="0" borderId="7" xfId="51" applyFont="1" applyProtection="1">
      <alignment horizontal="right" vertical="center"/>
      <protection locked="0"/>
    </xf>
    <xf numFmtId="0" fontId="23" fillId="0" borderId="0" xfId="0" applyFont="1" applyProtection="1">
      <alignment vertical="top"/>
    </xf>
    <xf numFmtId="0" fontId="24"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6"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2" fillId="0" borderId="6" xfId="0" applyFont="1" applyBorder="1" applyAlignment="1">
      <alignment horizontal="center" vertical="center"/>
      <protection locked="0"/>
    </xf>
    <xf numFmtId="0" fontId="21"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1"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2"/>
    </xf>
    <xf numFmtId="0" fontId="4" fillId="0" borderId="1" xfId="0" applyFont="1" applyBorder="1" applyAlignment="1" applyProtection="1" quotePrefix="1">
      <alignment horizontal="center" vertical="center" wrapText="1"/>
    </xf>
    <xf numFmtId="0" fontId="4"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8"/>
  <sheetViews>
    <sheetView showZeros="0" topLeftCell="A5" workbookViewId="0">
      <selection activeCell="B16" sqref="B16"/>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2" t="s">
        <v>0</v>
      </c>
    </row>
    <row r="2" ht="36" customHeight="1" spans="1:4">
      <c r="A2" s="4" t="str">
        <f>"2025"&amp;"年部门财务收支预算总表"</f>
        <v>2025年部门财务收支预算总表</v>
      </c>
      <c r="B2" s="210"/>
      <c r="C2" s="210"/>
      <c r="D2" s="210"/>
    </row>
    <row r="3" ht="18.75" customHeight="1" spans="1:4">
      <c r="A3" s="34" t="str">
        <f>"单位名称："&amp;"永德县德党镇人民政府"</f>
        <v>单位名称：永德县德党镇人民政府</v>
      </c>
      <c r="B3" s="211"/>
      <c r="C3" s="211"/>
      <c r="D3" s="32" t="s">
        <v>1</v>
      </c>
    </row>
    <row r="4" ht="18.75" customHeight="1" spans="1:4">
      <c r="A4" s="11" t="s">
        <v>2</v>
      </c>
      <c r="B4" s="13"/>
      <c r="C4" s="11" t="s">
        <v>3</v>
      </c>
      <c r="D4" s="13"/>
    </row>
    <row r="5" ht="18.75" customHeight="1" spans="1:4">
      <c r="A5" s="26" t="s">
        <v>4</v>
      </c>
      <c r="B5" s="26" t="str">
        <f t="shared" ref="B5:D5" si="0">"2025"&amp;"年预算数"</f>
        <v>2025年预算数</v>
      </c>
      <c r="C5" s="26" t="s">
        <v>5</v>
      </c>
      <c r="D5" s="26" t="str">
        <f t="shared" si="0"/>
        <v>2025年预算数</v>
      </c>
    </row>
    <row r="6" ht="18.75" customHeight="1" spans="1:4">
      <c r="A6" s="28"/>
      <c r="B6" s="28"/>
      <c r="C6" s="28"/>
      <c r="D6" s="28"/>
    </row>
    <row r="7" ht="18.75" customHeight="1" spans="1:4">
      <c r="A7" s="175" t="s">
        <v>6</v>
      </c>
      <c r="B7" s="23">
        <v>33551760.19</v>
      </c>
      <c r="C7" s="175" t="s">
        <v>7</v>
      </c>
      <c r="D7" s="23">
        <v>6839379.87</v>
      </c>
    </row>
    <row r="8" ht="18.75" customHeight="1" spans="1:4">
      <c r="A8" s="175" t="s">
        <v>8</v>
      </c>
      <c r="B8" s="23"/>
      <c r="C8" s="175" t="s">
        <v>9</v>
      </c>
      <c r="D8" s="23"/>
    </row>
    <row r="9" ht="18.75" customHeight="1" spans="1:4">
      <c r="A9" s="175" t="s">
        <v>10</v>
      </c>
      <c r="B9" s="23">
        <v>28100</v>
      </c>
      <c r="C9" s="175" t="s">
        <v>11</v>
      </c>
      <c r="D9" s="23">
        <v>40000</v>
      </c>
    </row>
    <row r="10" ht="18.75" customHeight="1" spans="1:4">
      <c r="A10" s="175" t="s">
        <v>12</v>
      </c>
      <c r="B10" s="23"/>
      <c r="C10" s="175" t="s">
        <v>13</v>
      </c>
      <c r="D10" s="23"/>
    </row>
    <row r="11" ht="18.75" customHeight="1" spans="1:4">
      <c r="A11" s="21" t="s">
        <v>14</v>
      </c>
      <c r="B11" s="23">
        <v>242623</v>
      </c>
      <c r="C11" s="212" t="s">
        <v>15</v>
      </c>
      <c r="D11" s="23"/>
    </row>
    <row r="12" ht="18.75" customHeight="1" spans="1:4">
      <c r="A12" s="213" t="s">
        <v>16</v>
      </c>
      <c r="B12" s="23"/>
      <c r="C12" s="214" t="s">
        <v>17</v>
      </c>
      <c r="D12" s="23"/>
    </row>
    <row r="13" ht="18.75" customHeight="1" spans="1:4">
      <c r="A13" s="213" t="s">
        <v>18</v>
      </c>
      <c r="B13" s="23"/>
      <c r="C13" s="214" t="s">
        <v>19</v>
      </c>
      <c r="D13" s="23"/>
    </row>
    <row r="14" ht="18.75" customHeight="1" spans="1:4">
      <c r="A14" s="213" t="s">
        <v>20</v>
      </c>
      <c r="B14" s="23"/>
      <c r="C14" s="214" t="s">
        <v>21</v>
      </c>
      <c r="D14" s="23">
        <v>3498272.11</v>
      </c>
    </row>
    <row r="15" ht="18.75" customHeight="1" spans="1:4">
      <c r="A15" s="213" t="s">
        <v>22</v>
      </c>
      <c r="B15" s="23"/>
      <c r="C15" s="214" t="s">
        <v>23</v>
      </c>
      <c r="D15" s="23">
        <v>935717.75</v>
      </c>
    </row>
    <row r="16" ht="18.75" customHeight="1" spans="1:4">
      <c r="A16" s="213" t="s">
        <v>24</v>
      </c>
      <c r="B16" s="23">
        <v>242623</v>
      </c>
      <c r="C16" s="213" t="s">
        <v>25</v>
      </c>
      <c r="D16" s="23"/>
    </row>
    <row r="17" ht="18.75" customHeight="1" spans="1:4">
      <c r="A17" s="213" t="s">
        <v>26</v>
      </c>
      <c r="B17" s="23"/>
      <c r="C17" s="213" t="s">
        <v>27</v>
      </c>
      <c r="D17" s="23"/>
    </row>
    <row r="18" ht="18.75" customHeight="1" spans="1:4">
      <c r="A18" s="215" t="s">
        <v>26</v>
      </c>
      <c r="B18" s="23"/>
      <c r="C18" s="214" t="s">
        <v>28</v>
      </c>
      <c r="D18" s="23">
        <v>21152567.84</v>
      </c>
    </row>
    <row r="19" ht="18.75" customHeight="1" spans="1:4">
      <c r="A19" s="215" t="s">
        <v>26</v>
      </c>
      <c r="B19" s="23"/>
      <c r="C19" s="214" t="s">
        <v>29</v>
      </c>
      <c r="D19" s="23"/>
    </row>
    <row r="20" ht="18.75" customHeight="1" spans="1:4">
      <c r="A20" s="215" t="s">
        <v>26</v>
      </c>
      <c r="B20" s="23"/>
      <c r="C20" s="214" t="s">
        <v>30</v>
      </c>
      <c r="D20" s="23"/>
    </row>
    <row r="21" ht="18.75" customHeight="1" spans="1:4">
      <c r="A21" s="215" t="s">
        <v>26</v>
      </c>
      <c r="B21" s="23"/>
      <c r="C21" s="214" t="s">
        <v>31</v>
      </c>
      <c r="D21" s="23"/>
    </row>
    <row r="22" ht="18.75" customHeight="1" spans="1:4">
      <c r="A22" s="215" t="s">
        <v>26</v>
      </c>
      <c r="B22" s="23"/>
      <c r="C22" s="214" t="s">
        <v>32</v>
      </c>
      <c r="D22" s="23"/>
    </row>
    <row r="23" ht="18.75" customHeight="1" spans="1:4">
      <c r="A23" s="215" t="s">
        <v>26</v>
      </c>
      <c r="B23" s="23"/>
      <c r="C23" s="214" t="s">
        <v>33</v>
      </c>
      <c r="D23" s="23"/>
    </row>
    <row r="24" ht="18.75" customHeight="1" spans="1:4">
      <c r="A24" s="215" t="s">
        <v>26</v>
      </c>
      <c r="B24" s="23"/>
      <c r="C24" s="214" t="s">
        <v>34</v>
      </c>
      <c r="D24" s="23"/>
    </row>
    <row r="25" ht="18.75" customHeight="1" spans="1:4">
      <c r="A25" s="215" t="s">
        <v>26</v>
      </c>
      <c r="B25" s="23"/>
      <c r="C25" s="214" t="s">
        <v>35</v>
      </c>
      <c r="D25" s="23">
        <v>1328445.62</v>
      </c>
    </row>
    <row r="26" ht="18.75" customHeight="1" spans="1:4">
      <c r="A26" s="215" t="s">
        <v>26</v>
      </c>
      <c r="B26" s="23"/>
      <c r="C26" s="214" t="s">
        <v>36</v>
      </c>
      <c r="D26" s="23"/>
    </row>
    <row r="27" ht="18.75" customHeight="1" spans="1:4">
      <c r="A27" s="215" t="s">
        <v>26</v>
      </c>
      <c r="B27" s="23"/>
      <c r="C27" s="214" t="s">
        <v>37</v>
      </c>
      <c r="D27" s="23">
        <v>28100</v>
      </c>
    </row>
    <row r="28" ht="18.75" customHeight="1" spans="1:4">
      <c r="A28" s="215" t="s">
        <v>26</v>
      </c>
      <c r="B28" s="23"/>
      <c r="C28" s="214" t="s">
        <v>38</v>
      </c>
      <c r="D28" s="23"/>
    </row>
    <row r="29" ht="18.75" customHeight="1" spans="1:4">
      <c r="A29" s="215" t="s">
        <v>26</v>
      </c>
      <c r="B29" s="23"/>
      <c r="C29" s="214" t="s">
        <v>39</v>
      </c>
      <c r="D29" s="23"/>
    </row>
    <row r="30" ht="18.75" customHeight="1" spans="1:4">
      <c r="A30" s="216" t="s">
        <v>26</v>
      </c>
      <c r="B30" s="23"/>
      <c r="C30" s="213" t="s">
        <v>40</v>
      </c>
      <c r="D30" s="23"/>
    </row>
    <row r="31" ht="18.75" customHeight="1" spans="1:4">
      <c r="A31" s="216" t="s">
        <v>26</v>
      </c>
      <c r="B31" s="23"/>
      <c r="C31" s="213" t="s">
        <v>41</v>
      </c>
      <c r="D31" s="23"/>
    </row>
    <row r="32" ht="18.75" customHeight="1" spans="1:4">
      <c r="A32" s="216" t="s">
        <v>26</v>
      </c>
      <c r="B32" s="23"/>
      <c r="C32" s="213" t="s">
        <v>42</v>
      </c>
      <c r="D32" s="23"/>
    </row>
    <row r="33" ht="18.75" customHeight="1" spans="1:4">
      <c r="A33" s="217"/>
      <c r="B33" s="176"/>
      <c r="C33" s="213" t="s">
        <v>43</v>
      </c>
      <c r="D33" s="174"/>
    </row>
    <row r="34" ht="18.75" customHeight="1" spans="1:4">
      <c r="A34" s="217" t="s">
        <v>44</v>
      </c>
      <c r="B34" s="176">
        <f>SUM(B7:B11)</f>
        <v>33822483.19</v>
      </c>
      <c r="C34" s="171" t="s">
        <v>45</v>
      </c>
      <c r="D34" s="176">
        <v>33822483.19</v>
      </c>
    </row>
    <row r="35" ht="18.75" customHeight="1" spans="1:4">
      <c r="A35" s="218" t="s">
        <v>46</v>
      </c>
      <c r="B35" s="23"/>
      <c r="C35" s="175" t="s">
        <v>47</v>
      </c>
      <c r="D35" s="23"/>
    </row>
    <row r="36" ht="18.75" customHeight="1" spans="1:4">
      <c r="A36" s="218" t="s">
        <v>48</v>
      </c>
      <c r="B36" s="23"/>
      <c r="C36" s="175" t="s">
        <v>48</v>
      </c>
      <c r="D36" s="23"/>
    </row>
    <row r="37" ht="18.75" customHeight="1" spans="1:4">
      <c r="A37" s="218" t="s">
        <v>49</v>
      </c>
      <c r="B37" s="23">
        <f>B35-B36</f>
        <v>0</v>
      </c>
      <c r="C37" s="175" t="s">
        <v>50</v>
      </c>
      <c r="D37" s="23"/>
    </row>
    <row r="38" ht="18.75" customHeight="1" spans="1:4">
      <c r="A38" s="219" t="s">
        <v>51</v>
      </c>
      <c r="B38" s="176">
        <f t="shared" ref="B38:D38" si="1">B34+B35</f>
        <v>33822483.19</v>
      </c>
      <c r="C38" s="171" t="s">
        <v>52</v>
      </c>
      <c r="D38" s="176">
        <f t="shared" si="1"/>
        <v>33822483.19</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9"/>
  <sheetViews>
    <sheetView showZeros="0" workbookViewId="0">
      <selection activeCell="A1" sqref="A1"/>
    </sheetView>
  </sheetViews>
  <sheetFormatPr defaultColWidth="9.14285714285714" defaultRowHeight="14.25" customHeight="1" outlineLevelCol="5"/>
  <cols>
    <col min="1" max="1" width="32.1428571428571" customWidth="1"/>
    <col min="2" max="2" width="16.847619047619" customWidth="1"/>
    <col min="3" max="3" width="53.5714285714286" customWidth="1"/>
    <col min="4" max="6" width="28.5714285714286" customWidth="1"/>
  </cols>
  <sheetData>
    <row r="1" ht="15.75" customHeight="1" spans="1:6">
      <c r="A1" s="97">
        <v>1</v>
      </c>
      <c r="B1" s="98">
        <v>0</v>
      </c>
      <c r="C1" s="97">
        <v>1</v>
      </c>
      <c r="D1" s="99"/>
      <c r="E1" s="99"/>
      <c r="F1" s="32" t="s">
        <v>597</v>
      </c>
    </row>
    <row r="2" ht="36.75" customHeight="1" spans="1:6">
      <c r="A2" s="100" t="str">
        <f>"2025"&amp;"年部门政府性基金预算支出预算表"</f>
        <v>2025年部门政府性基金预算支出预算表</v>
      </c>
      <c r="B2" s="101" t="s">
        <v>598</v>
      </c>
      <c r="C2" s="102"/>
      <c r="D2" s="103"/>
      <c r="E2" s="103"/>
      <c r="F2" s="103"/>
    </row>
    <row r="3" ht="18.75" customHeight="1" spans="1:6">
      <c r="A3" s="6" t="str">
        <f>"单位名称："&amp;"永德县德党镇人民政府"</f>
        <v>单位名称：永德县德党镇人民政府</v>
      </c>
      <c r="B3" s="6" t="s">
        <v>599</v>
      </c>
      <c r="C3" s="97"/>
      <c r="D3" s="99"/>
      <c r="E3" s="99"/>
      <c r="F3" s="32" t="s">
        <v>1</v>
      </c>
    </row>
    <row r="4" ht="18.75" customHeight="1" spans="1:6">
      <c r="A4" s="104" t="s">
        <v>229</v>
      </c>
      <c r="B4" s="105" t="s">
        <v>73</v>
      </c>
      <c r="C4" s="106" t="s">
        <v>74</v>
      </c>
      <c r="D4" s="12" t="s">
        <v>600</v>
      </c>
      <c r="E4" s="12"/>
      <c r="F4" s="13"/>
    </row>
    <row r="5" ht="18.75" customHeight="1" spans="1:6">
      <c r="A5" s="107"/>
      <c r="B5" s="108"/>
      <c r="C5" s="109"/>
      <c r="D5" s="91" t="s">
        <v>56</v>
      </c>
      <c r="E5" s="91" t="s">
        <v>75</v>
      </c>
      <c r="F5" s="91" t="s">
        <v>76</v>
      </c>
    </row>
    <row r="6" ht="18.75" customHeight="1" spans="1:6">
      <c r="A6" s="110">
        <v>1</v>
      </c>
      <c r="B6" s="111" t="s">
        <v>210</v>
      </c>
      <c r="C6" s="112">
        <v>3</v>
      </c>
      <c r="D6" s="113">
        <v>4</v>
      </c>
      <c r="E6" s="113">
        <v>5</v>
      </c>
      <c r="F6" s="113">
        <v>6</v>
      </c>
    </row>
    <row r="7" ht="18.75" customHeight="1" spans="1:6">
      <c r="A7" s="114"/>
      <c r="B7" s="79"/>
      <c r="C7" s="79"/>
      <c r="D7" s="23"/>
      <c r="E7" s="23"/>
      <c r="F7" s="23"/>
    </row>
    <row r="8" ht="18.75" customHeight="1" spans="1:6">
      <c r="A8" s="114"/>
      <c r="B8" s="79"/>
      <c r="C8" s="79"/>
      <c r="D8" s="23"/>
      <c r="E8" s="23"/>
      <c r="F8" s="23"/>
    </row>
    <row r="9" ht="18.75" customHeight="1" spans="1:6">
      <c r="A9" s="115" t="s">
        <v>56</v>
      </c>
      <c r="B9" s="116"/>
      <c r="C9" s="25"/>
      <c r="D9" s="23"/>
      <c r="E9" s="23"/>
      <c r="F9" s="23"/>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5"/>
  <sheetViews>
    <sheetView showZeros="0" workbookViewId="0">
      <selection activeCell="A1" sqref="A1 A1 A1 A1 A1 A1 A1 A1 A1 A1 A1 A1 A1 A1 A1 A1 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75" customHeight="1" spans="1:17">
      <c r="A1" s="2"/>
      <c r="B1" s="2"/>
      <c r="C1" s="2"/>
      <c r="D1" s="2"/>
      <c r="E1" s="2"/>
      <c r="F1" s="2"/>
      <c r="G1" s="2"/>
      <c r="H1" s="2"/>
      <c r="I1" s="2"/>
      <c r="J1" s="2"/>
      <c r="O1" s="31"/>
      <c r="P1" s="31"/>
      <c r="Q1" s="32" t="s">
        <v>601</v>
      </c>
    </row>
    <row r="2" ht="35.25" customHeight="1" spans="1:17">
      <c r="A2" s="33" t="str">
        <f>"2025"&amp;"年部门政府采购预算表"</f>
        <v>2025年部门政府采购预算表</v>
      </c>
      <c r="B2" s="5"/>
      <c r="C2" s="5"/>
      <c r="D2" s="5"/>
      <c r="E2" s="5"/>
      <c r="F2" s="5"/>
      <c r="G2" s="5"/>
      <c r="H2" s="5"/>
      <c r="I2" s="5"/>
      <c r="J2" s="5"/>
      <c r="K2" s="66"/>
      <c r="L2" s="5"/>
      <c r="M2" s="5"/>
      <c r="N2" s="5"/>
      <c r="O2" s="66"/>
      <c r="P2" s="66"/>
      <c r="Q2" s="5"/>
    </row>
    <row r="3" ht="18.75" customHeight="1" spans="1:17">
      <c r="A3" s="34" t="str">
        <f>"单位名称："&amp;"永德县德党镇人民政府"</f>
        <v>单位名称：永德县德党镇人民政府</v>
      </c>
      <c r="B3" s="8"/>
      <c r="C3" s="8"/>
      <c r="D3" s="8"/>
      <c r="E3" s="8"/>
      <c r="F3" s="8"/>
      <c r="G3" s="8"/>
      <c r="H3" s="8"/>
      <c r="I3" s="8"/>
      <c r="J3" s="8"/>
      <c r="O3" s="84"/>
      <c r="P3" s="84"/>
      <c r="Q3" s="32" t="s">
        <v>216</v>
      </c>
    </row>
    <row r="4" ht="18.75" customHeight="1" spans="1:17">
      <c r="A4" s="10" t="s">
        <v>602</v>
      </c>
      <c r="B4" s="69" t="s">
        <v>603</v>
      </c>
      <c r="C4" s="69" t="s">
        <v>604</v>
      </c>
      <c r="D4" s="69" t="s">
        <v>605</v>
      </c>
      <c r="E4" s="69" t="s">
        <v>606</v>
      </c>
      <c r="F4" s="69" t="s">
        <v>607</v>
      </c>
      <c r="G4" s="38" t="s">
        <v>236</v>
      </c>
      <c r="H4" s="38"/>
      <c r="I4" s="38"/>
      <c r="J4" s="38"/>
      <c r="K4" s="71"/>
      <c r="L4" s="38"/>
      <c r="M4" s="38"/>
      <c r="N4" s="38"/>
      <c r="O4" s="86"/>
      <c r="P4" s="71"/>
      <c r="Q4" s="39"/>
    </row>
    <row r="5" ht="18.75" customHeight="1" spans="1:17">
      <c r="A5" s="15"/>
      <c r="B5" s="72"/>
      <c r="C5" s="72"/>
      <c r="D5" s="72"/>
      <c r="E5" s="72"/>
      <c r="F5" s="72"/>
      <c r="G5" s="72" t="s">
        <v>56</v>
      </c>
      <c r="H5" s="72" t="s">
        <v>59</v>
      </c>
      <c r="I5" s="72" t="s">
        <v>608</v>
      </c>
      <c r="J5" s="72" t="s">
        <v>609</v>
      </c>
      <c r="K5" s="94" t="s">
        <v>610</v>
      </c>
      <c r="L5" s="87" t="s">
        <v>78</v>
      </c>
      <c r="M5" s="87"/>
      <c r="N5" s="87"/>
      <c r="O5" s="95"/>
      <c r="P5" s="96"/>
      <c r="Q5" s="74"/>
    </row>
    <row r="6" ht="27" customHeight="1" spans="1:17">
      <c r="A6" s="17"/>
      <c r="B6" s="74"/>
      <c r="C6" s="74"/>
      <c r="D6" s="74"/>
      <c r="E6" s="74"/>
      <c r="F6" s="74"/>
      <c r="G6" s="74"/>
      <c r="H6" s="74" t="s">
        <v>58</v>
      </c>
      <c r="I6" s="74"/>
      <c r="J6" s="74"/>
      <c r="K6" s="75"/>
      <c r="L6" s="74" t="s">
        <v>58</v>
      </c>
      <c r="M6" s="74" t="s">
        <v>65</v>
      </c>
      <c r="N6" s="74" t="s">
        <v>244</v>
      </c>
      <c r="O6" s="90" t="s">
        <v>67</v>
      </c>
      <c r="P6" s="75" t="s">
        <v>68</v>
      </c>
      <c r="Q6" s="74" t="s">
        <v>69</v>
      </c>
    </row>
    <row r="7" ht="18.75" customHeight="1" spans="1:17">
      <c r="A7" s="28">
        <v>1</v>
      </c>
      <c r="B7" s="91">
        <v>2</v>
      </c>
      <c r="C7" s="91">
        <v>3</v>
      </c>
      <c r="D7" s="28">
        <v>4</v>
      </c>
      <c r="E7" s="91">
        <v>5</v>
      </c>
      <c r="F7" s="91">
        <v>6</v>
      </c>
      <c r="G7" s="28">
        <v>7</v>
      </c>
      <c r="H7" s="91">
        <v>8</v>
      </c>
      <c r="I7" s="91">
        <v>9</v>
      </c>
      <c r="J7" s="28">
        <v>10</v>
      </c>
      <c r="K7" s="91">
        <v>11</v>
      </c>
      <c r="L7" s="91">
        <v>12</v>
      </c>
      <c r="M7" s="28">
        <v>13</v>
      </c>
      <c r="N7" s="91">
        <v>14</v>
      </c>
      <c r="O7" s="91">
        <v>15</v>
      </c>
      <c r="P7" s="28">
        <v>16</v>
      </c>
      <c r="Q7" s="91">
        <v>17</v>
      </c>
    </row>
    <row r="8" ht="18.75" customHeight="1" spans="1:17">
      <c r="A8" s="77" t="s">
        <v>71</v>
      </c>
      <c r="B8" s="78"/>
      <c r="C8" s="78"/>
      <c r="D8" s="78"/>
      <c r="E8" s="92"/>
      <c r="F8" s="23"/>
      <c r="G8" s="23">
        <v>152000</v>
      </c>
      <c r="H8" s="23">
        <v>123000</v>
      </c>
      <c r="I8" s="23"/>
      <c r="J8" s="23"/>
      <c r="K8" s="23"/>
      <c r="L8" s="23">
        <v>29000</v>
      </c>
      <c r="M8" s="23"/>
      <c r="N8" s="23"/>
      <c r="O8" s="23"/>
      <c r="P8" s="23"/>
      <c r="Q8" s="23">
        <v>29000</v>
      </c>
    </row>
    <row r="9" ht="18.75" customHeight="1" spans="1:17">
      <c r="A9" s="225" t="s">
        <v>302</v>
      </c>
      <c r="B9" s="78" t="s">
        <v>611</v>
      </c>
      <c r="C9" s="78" t="s">
        <v>612</v>
      </c>
      <c r="D9" s="78" t="s">
        <v>510</v>
      </c>
      <c r="E9" s="92">
        <v>1</v>
      </c>
      <c r="F9" s="23"/>
      <c r="G9" s="23">
        <v>40000</v>
      </c>
      <c r="H9" s="23">
        <v>40000</v>
      </c>
      <c r="I9" s="23"/>
      <c r="J9" s="23"/>
      <c r="K9" s="23"/>
      <c r="L9" s="23"/>
      <c r="M9" s="23"/>
      <c r="N9" s="23"/>
      <c r="O9" s="23"/>
      <c r="P9" s="23"/>
      <c r="Q9" s="23"/>
    </row>
    <row r="10" ht="18.75" customHeight="1" spans="1:17">
      <c r="A10" s="225" t="s">
        <v>302</v>
      </c>
      <c r="B10" s="78" t="s">
        <v>613</v>
      </c>
      <c r="C10" s="78" t="s">
        <v>614</v>
      </c>
      <c r="D10" s="78" t="s">
        <v>510</v>
      </c>
      <c r="E10" s="92">
        <v>1</v>
      </c>
      <c r="F10" s="23"/>
      <c r="G10" s="23">
        <v>8000</v>
      </c>
      <c r="H10" s="23">
        <v>8000</v>
      </c>
      <c r="I10" s="23"/>
      <c r="J10" s="23"/>
      <c r="K10" s="23"/>
      <c r="L10" s="23"/>
      <c r="M10" s="23"/>
      <c r="N10" s="23"/>
      <c r="O10" s="23"/>
      <c r="P10" s="23"/>
      <c r="Q10" s="23"/>
    </row>
    <row r="11" ht="18.75" customHeight="1" spans="1:17">
      <c r="A11" s="225" t="s">
        <v>279</v>
      </c>
      <c r="B11" s="78" t="s">
        <v>615</v>
      </c>
      <c r="C11" s="78" t="s">
        <v>616</v>
      </c>
      <c r="D11" s="78" t="s">
        <v>617</v>
      </c>
      <c r="E11" s="92">
        <v>100</v>
      </c>
      <c r="F11" s="23"/>
      <c r="G11" s="23">
        <v>50000</v>
      </c>
      <c r="H11" s="23">
        <v>50000</v>
      </c>
      <c r="I11" s="23"/>
      <c r="J11" s="23"/>
      <c r="K11" s="23"/>
      <c r="L11" s="23"/>
      <c r="M11" s="23"/>
      <c r="N11" s="23"/>
      <c r="O11" s="23"/>
      <c r="P11" s="23"/>
      <c r="Q11" s="23"/>
    </row>
    <row r="12" ht="18.75" customHeight="1" spans="1:17">
      <c r="A12" s="225" t="s">
        <v>300</v>
      </c>
      <c r="B12" s="78" t="s">
        <v>618</v>
      </c>
      <c r="C12" s="78" t="s">
        <v>619</v>
      </c>
      <c r="D12" s="78" t="s">
        <v>510</v>
      </c>
      <c r="E12" s="92">
        <v>1</v>
      </c>
      <c r="F12" s="23"/>
      <c r="G12" s="23">
        <v>21000</v>
      </c>
      <c r="H12" s="23">
        <v>21000</v>
      </c>
      <c r="I12" s="23"/>
      <c r="J12" s="23"/>
      <c r="K12" s="23"/>
      <c r="L12" s="23"/>
      <c r="M12" s="23"/>
      <c r="N12" s="23"/>
      <c r="O12" s="23"/>
      <c r="P12" s="23"/>
      <c r="Q12" s="23"/>
    </row>
    <row r="13" ht="18.75" customHeight="1" spans="1:17">
      <c r="A13" s="225" t="s">
        <v>300</v>
      </c>
      <c r="B13" s="78" t="s">
        <v>613</v>
      </c>
      <c r="C13" s="78" t="s">
        <v>614</v>
      </c>
      <c r="D13" s="78" t="s">
        <v>510</v>
      </c>
      <c r="E13" s="92">
        <v>1</v>
      </c>
      <c r="F13" s="23"/>
      <c r="G13" s="23">
        <v>4000</v>
      </c>
      <c r="H13" s="23">
        <v>4000</v>
      </c>
      <c r="I13" s="23"/>
      <c r="J13" s="23"/>
      <c r="K13" s="23"/>
      <c r="L13" s="23"/>
      <c r="M13" s="23"/>
      <c r="N13" s="23"/>
      <c r="O13" s="23"/>
      <c r="P13" s="23"/>
      <c r="Q13" s="23"/>
    </row>
    <row r="14" ht="18.75" customHeight="1" spans="1:17">
      <c r="A14" s="225" t="s">
        <v>363</v>
      </c>
      <c r="B14" s="78" t="s">
        <v>618</v>
      </c>
      <c r="C14" s="78" t="s">
        <v>619</v>
      </c>
      <c r="D14" s="78" t="s">
        <v>471</v>
      </c>
      <c r="E14" s="92">
        <v>1</v>
      </c>
      <c r="F14" s="23"/>
      <c r="G14" s="23">
        <v>29000</v>
      </c>
      <c r="H14" s="23"/>
      <c r="I14" s="23"/>
      <c r="J14" s="23"/>
      <c r="K14" s="23"/>
      <c r="L14" s="23">
        <v>29000</v>
      </c>
      <c r="M14" s="23"/>
      <c r="N14" s="23"/>
      <c r="O14" s="23"/>
      <c r="P14" s="23"/>
      <c r="Q14" s="23">
        <v>29000</v>
      </c>
    </row>
    <row r="15" ht="18.75" customHeight="1" spans="1:17">
      <c r="A15" s="80" t="s">
        <v>56</v>
      </c>
      <c r="B15" s="25"/>
      <c r="C15" s="25"/>
      <c r="D15" s="25"/>
      <c r="E15" s="25"/>
      <c r="F15" s="23"/>
      <c r="G15" s="23">
        <v>152000</v>
      </c>
      <c r="H15" s="23">
        <v>123000</v>
      </c>
      <c r="I15" s="23"/>
      <c r="J15" s="23"/>
      <c r="K15" s="23"/>
      <c r="L15" s="23">
        <v>29000</v>
      </c>
      <c r="M15" s="23"/>
      <c r="N15" s="23"/>
      <c r="O15" s="23"/>
      <c r="P15" s="23"/>
      <c r="Q15" s="23">
        <v>29000</v>
      </c>
    </row>
  </sheetData>
  <mergeCells count="16">
    <mergeCell ref="A2:Q2"/>
    <mergeCell ref="A3:F3"/>
    <mergeCell ref="G4:Q4"/>
    <mergeCell ref="L5:Q5"/>
    <mergeCell ref="A15:E15"/>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workbookViewId="0">
      <selection activeCell="A1" sqref="A1"/>
    </sheetView>
  </sheetViews>
  <sheetFormatPr defaultColWidth="9.14285714285714" defaultRowHeight="14.25" customHeight="1"/>
  <cols>
    <col min="1" max="1" width="31.4190476190476" customWidth="1"/>
    <col min="2" max="3" width="21.847619047619" customWidth="1"/>
    <col min="4" max="14" width="19" customWidth="1"/>
  </cols>
  <sheetData>
    <row r="1" ht="13.5" customHeight="1" spans="1:14">
      <c r="A1" s="62"/>
      <c r="B1" s="62"/>
      <c r="C1" s="63"/>
      <c r="D1" s="62"/>
      <c r="E1" s="62"/>
      <c r="F1" s="62"/>
      <c r="G1" s="62"/>
      <c r="H1" s="64"/>
      <c r="I1" s="57"/>
      <c r="J1" s="57"/>
      <c r="K1" s="57"/>
      <c r="L1" s="31"/>
      <c r="M1" s="82"/>
      <c r="N1" s="83" t="s">
        <v>620</v>
      </c>
    </row>
    <row r="2" ht="34.5" customHeight="1" spans="1:14">
      <c r="A2" s="33" t="str">
        <f>"2025"&amp;"年部门政府购买服务预算表"</f>
        <v>2025年部门政府购买服务预算表</v>
      </c>
      <c r="B2" s="65"/>
      <c r="C2" s="66"/>
      <c r="D2" s="65"/>
      <c r="E2" s="65"/>
      <c r="F2" s="65"/>
      <c r="G2" s="65"/>
      <c r="H2" s="67"/>
      <c r="I2" s="65"/>
      <c r="J2" s="65"/>
      <c r="K2" s="65"/>
      <c r="L2" s="66"/>
      <c r="M2" s="67"/>
      <c r="N2" s="65"/>
    </row>
    <row r="3" ht="18.75" customHeight="1" spans="1:14">
      <c r="A3" s="54" t="str">
        <f>"单位名称："&amp;"永德县德党镇人民政府"</f>
        <v>单位名称：永德县德党镇人民政府</v>
      </c>
      <c r="B3" s="55"/>
      <c r="C3" s="68"/>
      <c r="D3" s="55"/>
      <c r="E3" s="55"/>
      <c r="F3" s="55"/>
      <c r="G3" s="55"/>
      <c r="H3" s="64"/>
      <c r="I3" s="57"/>
      <c r="J3" s="57"/>
      <c r="K3" s="57"/>
      <c r="L3" s="84"/>
      <c r="M3" s="85"/>
      <c r="N3" s="83" t="s">
        <v>216</v>
      </c>
    </row>
    <row r="4" ht="18.75" customHeight="1" spans="1:14">
      <c r="A4" s="10" t="s">
        <v>602</v>
      </c>
      <c r="B4" s="69" t="s">
        <v>621</v>
      </c>
      <c r="C4" s="70" t="s">
        <v>622</v>
      </c>
      <c r="D4" s="38" t="s">
        <v>236</v>
      </c>
      <c r="E4" s="38"/>
      <c r="F4" s="38"/>
      <c r="G4" s="38"/>
      <c r="H4" s="71"/>
      <c r="I4" s="38"/>
      <c r="J4" s="38"/>
      <c r="K4" s="38"/>
      <c r="L4" s="86"/>
      <c r="M4" s="71"/>
      <c r="N4" s="39"/>
    </row>
    <row r="5" ht="18.75" customHeight="1" spans="1:14">
      <c r="A5" s="15"/>
      <c r="B5" s="72"/>
      <c r="C5" s="73"/>
      <c r="D5" s="72" t="s">
        <v>56</v>
      </c>
      <c r="E5" s="72" t="s">
        <v>59</v>
      </c>
      <c r="F5" s="72" t="s">
        <v>623</v>
      </c>
      <c r="G5" s="72" t="s">
        <v>609</v>
      </c>
      <c r="H5" s="73" t="s">
        <v>610</v>
      </c>
      <c r="I5" s="87" t="s">
        <v>78</v>
      </c>
      <c r="J5" s="87"/>
      <c r="K5" s="87"/>
      <c r="L5" s="88"/>
      <c r="M5" s="89"/>
      <c r="N5" s="74"/>
    </row>
    <row r="6" ht="27" customHeight="1" spans="1:14">
      <c r="A6" s="17"/>
      <c r="B6" s="74"/>
      <c r="C6" s="75"/>
      <c r="D6" s="74"/>
      <c r="E6" s="74"/>
      <c r="F6" s="74"/>
      <c r="G6" s="74"/>
      <c r="H6" s="75"/>
      <c r="I6" s="74" t="s">
        <v>58</v>
      </c>
      <c r="J6" s="74" t="s">
        <v>65</v>
      </c>
      <c r="K6" s="74" t="s">
        <v>244</v>
      </c>
      <c r="L6" s="90" t="s">
        <v>67</v>
      </c>
      <c r="M6" s="75" t="s">
        <v>68</v>
      </c>
      <c r="N6" s="74" t="s">
        <v>69</v>
      </c>
    </row>
    <row r="7" ht="18.75" customHeight="1" spans="1:14">
      <c r="A7" s="76">
        <v>1</v>
      </c>
      <c r="B7" s="76">
        <v>2</v>
      </c>
      <c r="C7" s="76">
        <v>3</v>
      </c>
      <c r="D7" s="76">
        <v>4</v>
      </c>
      <c r="E7" s="76">
        <v>5</v>
      </c>
      <c r="F7" s="76">
        <v>6</v>
      </c>
      <c r="G7" s="76">
        <v>7</v>
      </c>
      <c r="H7" s="76">
        <v>8</v>
      </c>
      <c r="I7" s="76">
        <v>9</v>
      </c>
      <c r="J7" s="76">
        <v>10</v>
      </c>
      <c r="K7" s="76">
        <v>11</v>
      </c>
      <c r="L7" s="76">
        <v>12</v>
      </c>
      <c r="M7" s="76">
        <v>13</v>
      </c>
      <c r="N7" s="76">
        <v>14</v>
      </c>
    </row>
    <row r="8" ht="18.75" customHeight="1" spans="1:14">
      <c r="A8" s="77"/>
      <c r="B8" s="78"/>
      <c r="C8" s="79"/>
      <c r="D8" s="23"/>
      <c r="E8" s="23"/>
      <c r="F8" s="23"/>
      <c r="G8" s="23"/>
      <c r="H8" s="23"/>
      <c r="I8" s="23"/>
      <c r="J8" s="23"/>
      <c r="K8" s="23"/>
      <c r="L8" s="23"/>
      <c r="M8" s="23"/>
      <c r="N8" s="23"/>
    </row>
    <row r="9" ht="18.75" customHeight="1" spans="1:14">
      <c r="A9" s="77"/>
      <c r="B9" s="78"/>
      <c r="C9" s="79"/>
      <c r="D9" s="23"/>
      <c r="E9" s="23"/>
      <c r="F9" s="23"/>
      <c r="G9" s="23"/>
      <c r="H9" s="23"/>
      <c r="I9" s="23"/>
      <c r="J9" s="23"/>
      <c r="K9" s="23"/>
      <c r="L9" s="23"/>
      <c r="M9" s="23"/>
      <c r="N9" s="23"/>
    </row>
    <row r="10" ht="18.75" customHeight="1" spans="1:14">
      <c r="A10" s="80" t="s">
        <v>56</v>
      </c>
      <c r="B10" s="25"/>
      <c r="C10" s="81"/>
      <c r="D10" s="23"/>
      <c r="E10" s="23"/>
      <c r="F10" s="23"/>
      <c r="G10" s="23"/>
      <c r="H10" s="23"/>
      <c r="I10" s="23"/>
      <c r="J10" s="23"/>
      <c r="K10" s="23"/>
      <c r="L10" s="23"/>
      <c r="M10" s="23"/>
      <c r="N10" s="23"/>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6"/>
  <sheetViews>
    <sheetView showZeros="0" workbookViewId="0">
      <selection activeCell="A1" sqref="A1"/>
    </sheetView>
  </sheetViews>
  <sheetFormatPr defaultColWidth="9.14285714285714" defaultRowHeight="14.25" customHeight="1" outlineLevelRow="5" outlineLevelCol="7"/>
  <cols>
    <col min="1" max="1" width="37.7142857142857" customWidth="1"/>
    <col min="2" max="4" width="22.847619047619" customWidth="1"/>
    <col min="5" max="8" width="20.847619047619" customWidth="1"/>
  </cols>
  <sheetData>
    <row r="1" ht="13.5" customHeight="1" spans="1:8">
      <c r="A1" s="2"/>
      <c r="B1" s="2"/>
      <c r="C1" s="2"/>
      <c r="D1" s="52"/>
      <c r="H1" s="31" t="s">
        <v>624</v>
      </c>
    </row>
    <row r="2" ht="27.75" customHeight="1" spans="1:8">
      <c r="A2" s="53" t="str">
        <f>"2025"&amp;"年县对下转移支付预算表"</f>
        <v>2025年县对下转移支付预算表</v>
      </c>
      <c r="B2" s="5"/>
      <c r="C2" s="5"/>
      <c r="D2" s="5"/>
      <c r="E2" s="5"/>
      <c r="F2" s="5"/>
      <c r="G2" s="5"/>
      <c r="H2" s="5"/>
    </row>
    <row r="3" ht="18.75" customHeight="1" spans="1:8">
      <c r="A3" s="54" t="str">
        <f>"单位名称："&amp;"永德县德党镇人民政府"</f>
        <v>单位名称：永德县德党镇人民政府</v>
      </c>
      <c r="B3" s="55"/>
      <c r="C3" s="55"/>
      <c r="D3" s="56"/>
      <c r="E3" s="57"/>
      <c r="F3" s="57"/>
      <c r="G3" s="57"/>
      <c r="H3" s="31" t="s">
        <v>216</v>
      </c>
    </row>
    <row r="4" ht="18.75" customHeight="1" spans="1:8">
      <c r="A4" s="26" t="s">
        <v>625</v>
      </c>
      <c r="B4" s="11" t="s">
        <v>236</v>
      </c>
      <c r="C4" s="12"/>
      <c r="D4" s="12"/>
      <c r="E4" s="11" t="s">
        <v>626</v>
      </c>
      <c r="F4" s="12"/>
      <c r="G4" s="12"/>
      <c r="H4" s="13"/>
    </row>
    <row r="5" ht="18.75" customHeight="1" spans="1:8">
      <c r="A5" s="28"/>
      <c r="B5" s="27" t="s">
        <v>56</v>
      </c>
      <c r="C5" s="10" t="s">
        <v>59</v>
      </c>
      <c r="D5" s="58" t="s">
        <v>623</v>
      </c>
      <c r="E5" s="59" t="s">
        <v>627</v>
      </c>
      <c r="F5" s="59" t="s">
        <v>627</v>
      </c>
      <c r="G5" s="59" t="s">
        <v>627</v>
      </c>
      <c r="H5" s="60" t="s">
        <v>627</v>
      </c>
    </row>
    <row r="6" ht="18.75" customHeight="1" spans="1:8">
      <c r="A6" s="59">
        <v>1</v>
      </c>
      <c r="B6" s="59">
        <v>2</v>
      </c>
      <c r="C6" s="59">
        <v>3</v>
      </c>
      <c r="D6" s="61">
        <v>4</v>
      </c>
      <c r="E6" s="59">
        <v>5</v>
      </c>
      <c r="F6" s="59">
        <v>6</v>
      </c>
      <c r="G6" s="59">
        <v>7</v>
      </c>
      <c r="H6" s="59">
        <v>8</v>
      </c>
    </row>
  </sheetData>
  <mergeCells count="5">
    <mergeCell ref="A2:H2"/>
    <mergeCell ref="A3:G3"/>
    <mergeCell ref="B4:D4"/>
    <mergeCell ref="E4:H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5"/>
  <sheetViews>
    <sheetView showZeros="0" workbookViewId="0">
      <selection activeCell="A1" sqref="A1"/>
    </sheetView>
  </sheetViews>
  <sheetFormatPr defaultColWidth="9.14285714285714" defaultRowHeight="12" customHeight="1" outlineLevelRow="4"/>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9.5" customHeight="1" spans="10:10">
      <c r="J1" s="31" t="s">
        <v>628</v>
      </c>
    </row>
    <row r="2" ht="36" customHeight="1" spans="1:10">
      <c r="A2" s="4" t="str">
        <f>"2025"&amp;"年县对下转移支付绩效目标表"</f>
        <v>2025年县对下转移支付绩效目标表</v>
      </c>
      <c r="B2" s="5"/>
      <c r="C2" s="5"/>
      <c r="D2" s="5"/>
      <c r="E2" s="5"/>
      <c r="F2" s="47"/>
      <c r="G2" s="5"/>
      <c r="H2" s="47"/>
      <c r="I2" s="47"/>
      <c r="J2" s="5"/>
    </row>
    <row r="3" ht="18.75" customHeight="1" spans="1:8">
      <c r="A3" s="48" t="str">
        <f>"单位名称："&amp;"永德县德党镇人民政府"</f>
        <v>单位名称：永德县德党镇人民政府</v>
      </c>
      <c r="B3" s="49"/>
      <c r="C3" s="49"/>
      <c r="D3" s="49"/>
      <c r="E3" s="49"/>
      <c r="F3" s="50"/>
      <c r="G3" s="49"/>
      <c r="H3" s="50"/>
    </row>
    <row r="4" ht="18.75" customHeight="1" spans="1:10">
      <c r="A4" s="40" t="s">
        <v>366</v>
      </c>
      <c r="B4" s="40" t="s">
        <v>367</v>
      </c>
      <c r="C4" s="40" t="s">
        <v>368</v>
      </c>
      <c r="D4" s="40" t="s">
        <v>369</v>
      </c>
      <c r="E4" s="40" t="s">
        <v>370</v>
      </c>
      <c r="F4" s="51" t="s">
        <v>371</v>
      </c>
      <c r="G4" s="40" t="s">
        <v>372</v>
      </c>
      <c r="H4" s="51" t="s">
        <v>373</v>
      </c>
      <c r="I4" s="51" t="s">
        <v>374</v>
      </c>
      <c r="J4" s="40" t="s">
        <v>375</v>
      </c>
    </row>
    <row r="5" ht="18.75" customHeight="1" spans="1:10">
      <c r="A5" s="40">
        <v>1</v>
      </c>
      <c r="B5" s="40">
        <v>2</v>
      </c>
      <c r="C5" s="40">
        <v>3</v>
      </c>
      <c r="D5" s="40">
        <v>4</v>
      </c>
      <c r="E5" s="40">
        <v>5</v>
      </c>
      <c r="F5" s="51">
        <v>6</v>
      </c>
      <c r="G5" s="40">
        <v>7</v>
      </c>
      <c r="H5" s="51">
        <v>8</v>
      </c>
      <c r="I5" s="51">
        <v>9</v>
      </c>
      <c r="J5" s="40">
        <v>10</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showZeros="0" workbookViewId="0">
      <selection activeCell="A1" sqref="A1"/>
    </sheetView>
  </sheetViews>
  <sheetFormatPr defaultColWidth="9.14285714285714" defaultRowHeight="12" customHeight="1" outlineLevelRow="7"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4.25" customHeight="1" spans="8:8">
      <c r="H1" s="32" t="s">
        <v>629</v>
      </c>
    </row>
    <row r="2" ht="34.5" customHeight="1" spans="1:8">
      <c r="A2" s="33" t="str">
        <f>"2025"&amp;"年新增资产配置表"</f>
        <v>2025年新增资产配置表</v>
      </c>
      <c r="B2" s="5"/>
      <c r="C2" s="5"/>
      <c r="D2" s="5"/>
      <c r="E2" s="5"/>
      <c r="F2" s="5"/>
      <c r="G2" s="5"/>
      <c r="H2" s="5"/>
    </row>
    <row r="3" ht="18.75" customHeight="1" spans="1:8">
      <c r="A3" s="34" t="str">
        <f>"单位名称："&amp;"永德县德党镇人民政府"</f>
        <v>单位名称：永德县德党镇人民政府</v>
      </c>
      <c r="B3" s="7"/>
      <c r="C3" s="35"/>
      <c r="H3" s="36" t="s">
        <v>216</v>
      </c>
    </row>
    <row r="4" ht="18.75" customHeight="1" spans="1:8">
      <c r="A4" s="10" t="s">
        <v>229</v>
      </c>
      <c r="B4" s="10" t="s">
        <v>630</v>
      </c>
      <c r="C4" s="10" t="s">
        <v>631</v>
      </c>
      <c r="D4" s="10" t="s">
        <v>632</v>
      </c>
      <c r="E4" s="10" t="s">
        <v>633</v>
      </c>
      <c r="F4" s="37" t="s">
        <v>634</v>
      </c>
      <c r="G4" s="38"/>
      <c r="H4" s="39"/>
    </row>
    <row r="5" ht="18.75" customHeight="1" spans="1:8">
      <c r="A5" s="17"/>
      <c r="B5" s="17"/>
      <c r="C5" s="17"/>
      <c r="D5" s="17"/>
      <c r="E5" s="17"/>
      <c r="F5" s="40" t="s">
        <v>606</v>
      </c>
      <c r="G5" s="40" t="s">
        <v>635</v>
      </c>
      <c r="H5" s="40" t="s">
        <v>636</v>
      </c>
    </row>
    <row r="6" ht="18.75" customHeight="1" spans="1:8">
      <c r="A6" s="41">
        <v>1</v>
      </c>
      <c r="B6" s="41">
        <v>2</v>
      </c>
      <c r="C6" s="41">
        <v>3</v>
      </c>
      <c r="D6" s="41">
        <v>4</v>
      </c>
      <c r="E6" s="41">
        <v>5</v>
      </c>
      <c r="F6" s="41">
        <v>6</v>
      </c>
      <c r="G6" s="42">
        <v>7</v>
      </c>
      <c r="H6" s="41">
        <v>8</v>
      </c>
    </row>
    <row r="7" ht="18.75" customHeight="1" spans="1:8">
      <c r="A7" s="43"/>
      <c r="B7" s="43"/>
      <c r="C7" s="43"/>
      <c r="D7" s="43"/>
      <c r="E7" s="43"/>
      <c r="F7" s="44"/>
      <c r="G7" s="23"/>
      <c r="H7" s="23"/>
    </row>
    <row r="8" ht="18.75" customHeight="1" spans="1:8">
      <c r="A8" s="45" t="s">
        <v>56</v>
      </c>
      <c r="B8" s="46"/>
      <c r="C8" s="46"/>
      <c r="D8" s="46"/>
      <c r="E8" s="46"/>
      <c r="F8" s="44"/>
      <c r="G8" s="23"/>
      <c r="H8" s="23"/>
    </row>
  </sheetData>
  <mergeCells count="9">
    <mergeCell ref="A2:H2"/>
    <mergeCell ref="A3:C3"/>
    <mergeCell ref="F4:H4"/>
    <mergeCell ref="A8:E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A1" sqref="A1"/>
    </sheetView>
  </sheetViews>
  <sheetFormatPr defaultColWidth="9.14285714285714" defaultRowHeight="14.25" customHeight="1"/>
  <cols>
    <col min="1" max="1" width="13.4190476190476" customWidth="1"/>
    <col min="2" max="2" width="41.0095238095238" customWidth="1"/>
    <col min="3" max="3" width="23.847619047619" customWidth="1"/>
    <col min="4" max="4" width="11.1428571428571" customWidth="1"/>
    <col min="5" max="5" width="33.4380952380952" customWidth="1"/>
    <col min="6" max="6" width="9.84761904761905" customWidth="1"/>
    <col min="7" max="7" width="17.7142857142857" customWidth="1"/>
    <col min="8" max="11" width="23.0095238095238" customWidth="1"/>
  </cols>
  <sheetData>
    <row r="1" ht="19.5" customHeight="1" spans="4:11">
      <c r="D1" s="1"/>
      <c r="E1" s="1"/>
      <c r="F1" s="1"/>
      <c r="G1" s="1"/>
      <c r="H1" s="2"/>
      <c r="I1" s="2"/>
      <c r="J1" s="2"/>
      <c r="K1" s="31" t="s">
        <v>637</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"单位名称："&amp;"永德县德党镇人民政府"</f>
        <v>单位名称：永德县德党镇人民政府</v>
      </c>
      <c r="B3" s="7"/>
      <c r="C3" s="7"/>
      <c r="D3" s="7"/>
      <c r="E3" s="7"/>
      <c r="F3" s="7"/>
      <c r="G3" s="7"/>
      <c r="H3" s="8"/>
      <c r="I3" s="8"/>
      <c r="J3" s="8"/>
      <c r="K3" s="3" t="s">
        <v>216</v>
      </c>
    </row>
    <row r="4" ht="18.75" customHeight="1" spans="1:11">
      <c r="A4" s="9" t="s">
        <v>328</v>
      </c>
      <c r="B4" s="9" t="s">
        <v>231</v>
      </c>
      <c r="C4" s="9" t="s">
        <v>329</v>
      </c>
      <c r="D4" s="10" t="s">
        <v>232</v>
      </c>
      <c r="E4" s="10" t="s">
        <v>233</v>
      </c>
      <c r="F4" s="10" t="s">
        <v>330</v>
      </c>
      <c r="G4" s="10" t="s">
        <v>331</v>
      </c>
      <c r="H4" s="26" t="s">
        <v>56</v>
      </c>
      <c r="I4" s="11" t="s">
        <v>638</v>
      </c>
      <c r="J4" s="12"/>
      <c r="K4" s="13"/>
    </row>
    <row r="5" ht="18.75" customHeight="1" spans="1:11">
      <c r="A5" s="14"/>
      <c r="B5" s="14"/>
      <c r="C5" s="14"/>
      <c r="D5" s="15"/>
      <c r="E5" s="15"/>
      <c r="F5" s="15"/>
      <c r="G5" s="15"/>
      <c r="H5" s="27"/>
      <c r="I5" s="10" t="s">
        <v>59</v>
      </c>
      <c r="J5" s="10" t="s">
        <v>60</v>
      </c>
      <c r="K5" s="10" t="s">
        <v>61</v>
      </c>
    </row>
    <row r="6" ht="18.75" customHeight="1" spans="1:11">
      <c r="A6" s="16"/>
      <c r="B6" s="16"/>
      <c r="C6" s="16"/>
      <c r="D6" s="17"/>
      <c r="E6" s="17"/>
      <c r="F6" s="17"/>
      <c r="G6" s="17"/>
      <c r="H6" s="28"/>
      <c r="I6" s="17" t="s">
        <v>58</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29"/>
      <c r="B8" s="20"/>
      <c r="C8" s="29"/>
      <c r="D8" s="29"/>
      <c r="E8" s="29"/>
      <c r="F8" s="29"/>
      <c r="G8" s="29"/>
      <c r="H8" s="23"/>
      <c r="I8" s="23"/>
      <c r="J8" s="23"/>
      <c r="K8" s="23"/>
    </row>
    <row r="9" ht="18.75" customHeight="1" spans="1:11">
      <c r="A9" s="20"/>
      <c r="B9" s="20"/>
      <c r="C9" s="20"/>
      <c r="D9" s="20"/>
      <c r="E9" s="20"/>
      <c r="F9" s="20"/>
      <c r="G9" s="20"/>
      <c r="H9" s="23"/>
      <c r="I9" s="23"/>
      <c r="J9" s="23"/>
      <c r="K9" s="23"/>
    </row>
    <row r="10" ht="18.75" customHeight="1" spans="1:11">
      <c r="A10" s="30" t="s">
        <v>56</v>
      </c>
      <c r="B10" s="30"/>
      <c r="C10" s="30"/>
      <c r="D10" s="30"/>
      <c r="E10" s="30"/>
      <c r="F10" s="30"/>
      <c r="G10" s="30"/>
      <c r="H10" s="23"/>
      <c r="I10" s="23"/>
      <c r="J10" s="23"/>
      <c r="K10" s="2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7"/>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16.3047619047619" customWidth="1"/>
    <col min="5" max="7" width="23.847619047619" customWidth="1"/>
  </cols>
  <sheetData>
    <row r="1" ht="18.75" customHeight="1" spans="4:7">
      <c r="D1" s="1"/>
      <c r="E1" s="2"/>
      <c r="F1" s="2"/>
      <c r="G1" s="3" t="s">
        <v>639</v>
      </c>
    </row>
    <row r="2" ht="36.75" customHeight="1" spans="1:7">
      <c r="A2" s="4" t="str">
        <f>"2025"&amp;"年部门项目中期规划预算表"</f>
        <v>2025年部门项目中期规划预算表</v>
      </c>
      <c r="B2" s="5"/>
      <c r="C2" s="5"/>
      <c r="D2" s="5"/>
      <c r="E2" s="5"/>
      <c r="F2" s="5"/>
      <c r="G2" s="5"/>
    </row>
    <row r="3" ht="18.75" customHeight="1" spans="1:7">
      <c r="A3" s="6" t="str">
        <f>"单位名称："&amp;"永德县德党镇人民政府"</f>
        <v>单位名称：永德县德党镇人民政府</v>
      </c>
      <c r="B3" s="7"/>
      <c r="C3" s="7"/>
      <c r="D3" s="7"/>
      <c r="E3" s="8"/>
      <c r="F3" s="8"/>
      <c r="G3" s="3" t="s">
        <v>216</v>
      </c>
    </row>
    <row r="4" ht="18.75" customHeight="1" spans="1:7">
      <c r="A4" s="9" t="s">
        <v>329</v>
      </c>
      <c r="B4" s="9" t="s">
        <v>328</v>
      </c>
      <c r="C4" s="9" t="s">
        <v>231</v>
      </c>
      <c r="D4" s="10" t="s">
        <v>640</v>
      </c>
      <c r="E4" s="11" t="s">
        <v>59</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58</v>
      </c>
      <c r="F6" s="16"/>
      <c r="G6" s="16"/>
    </row>
    <row r="7" ht="18.75" customHeight="1" spans="1:7">
      <c r="A7" s="18">
        <v>1</v>
      </c>
      <c r="B7" s="18">
        <v>2</v>
      </c>
      <c r="C7" s="18">
        <v>3</v>
      </c>
      <c r="D7" s="18">
        <v>4</v>
      </c>
      <c r="E7" s="18">
        <v>5</v>
      </c>
      <c r="F7" s="18">
        <v>6</v>
      </c>
      <c r="G7" s="19">
        <v>7</v>
      </c>
    </row>
    <row r="8" ht="18.75" customHeight="1" spans="1:7">
      <c r="A8" s="20" t="s">
        <v>71</v>
      </c>
      <c r="B8" s="21"/>
      <c r="C8" s="21"/>
      <c r="D8" s="22"/>
      <c r="E8" s="23">
        <v>13385427.88</v>
      </c>
      <c r="F8" s="23"/>
      <c r="G8" s="23"/>
    </row>
    <row r="9" ht="18.75" customHeight="1" spans="1:7">
      <c r="A9" s="20"/>
      <c r="B9" s="20" t="s">
        <v>641</v>
      </c>
      <c r="C9" s="20" t="s">
        <v>339</v>
      </c>
      <c r="D9" s="22" t="s">
        <v>642</v>
      </c>
      <c r="E9" s="23">
        <v>1063500</v>
      </c>
      <c r="F9" s="23"/>
      <c r="G9" s="23"/>
    </row>
    <row r="10" ht="18.75" customHeight="1" spans="1:7">
      <c r="A10" s="24"/>
      <c r="B10" s="20" t="s">
        <v>641</v>
      </c>
      <c r="C10" s="20" t="s">
        <v>342</v>
      </c>
      <c r="D10" s="22" t="s">
        <v>642</v>
      </c>
      <c r="E10" s="23">
        <v>7639099.88</v>
      </c>
      <c r="F10" s="23"/>
      <c r="G10" s="23"/>
    </row>
    <row r="11" ht="18.75" customHeight="1" spans="1:7">
      <c r="A11" s="24"/>
      <c r="B11" s="20" t="s">
        <v>643</v>
      </c>
      <c r="C11" s="20" t="s">
        <v>344</v>
      </c>
      <c r="D11" s="22" t="s">
        <v>642</v>
      </c>
      <c r="E11" s="23">
        <v>86000</v>
      </c>
      <c r="F11" s="23"/>
      <c r="G11" s="23"/>
    </row>
    <row r="12" ht="18.75" customHeight="1" spans="1:7">
      <c r="A12" s="24"/>
      <c r="B12" s="20" t="s">
        <v>643</v>
      </c>
      <c r="C12" s="20" t="s">
        <v>346</v>
      </c>
      <c r="D12" s="22" t="s">
        <v>642</v>
      </c>
      <c r="E12" s="23">
        <v>40000</v>
      </c>
      <c r="F12" s="23"/>
      <c r="G12" s="23"/>
    </row>
    <row r="13" ht="18.75" customHeight="1" spans="1:7">
      <c r="A13" s="24"/>
      <c r="B13" s="20" t="s">
        <v>643</v>
      </c>
      <c r="C13" s="20" t="s">
        <v>337</v>
      </c>
      <c r="D13" s="22" t="s">
        <v>642</v>
      </c>
      <c r="E13" s="23">
        <v>324828</v>
      </c>
      <c r="F13" s="23"/>
      <c r="G13" s="23"/>
    </row>
    <row r="14" ht="18.75" customHeight="1" spans="1:7">
      <c r="A14" s="24"/>
      <c r="B14" s="20" t="s">
        <v>643</v>
      </c>
      <c r="C14" s="20" t="s">
        <v>359</v>
      </c>
      <c r="D14" s="22" t="s">
        <v>642</v>
      </c>
      <c r="E14" s="23">
        <v>205000</v>
      </c>
      <c r="F14" s="23"/>
      <c r="G14" s="23"/>
    </row>
    <row r="15" ht="18.75" customHeight="1" spans="1:7">
      <c r="A15" s="24"/>
      <c r="B15" s="20" t="s">
        <v>643</v>
      </c>
      <c r="C15" s="20" t="s">
        <v>361</v>
      </c>
      <c r="D15" s="22" t="s">
        <v>642</v>
      </c>
      <c r="E15" s="23">
        <v>481000</v>
      </c>
      <c r="F15" s="23"/>
      <c r="G15" s="23"/>
    </row>
    <row r="16" ht="18.75" customHeight="1" spans="1:7">
      <c r="A16" s="24"/>
      <c r="B16" s="20" t="s">
        <v>643</v>
      </c>
      <c r="C16" s="20" t="s">
        <v>357</v>
      </c>
      <c r="D16" s="22" t="s">
        <v>642</v>
      </c>
      <c r="E16" s="23">
        <v>3546000</v>
      </c>
      <c r="F16" s="23"/>
      <c r="G16" s="23"/>
    </row>
    <row r="17" ht="18.75" customHeight="1" spans="1:7">
      <c r="A17" s="22" t="s">
        <v>56</v>
      </c>
      <c r="B17" s="25"/>
      <c r="C17" s="25"/>
      <c r="D17" s="25"/>
      <c r="E17" s="23">
        <v>13385427.88</v>
      </c>
      <c r="F17" s="23"/>
      <c r="G17" s="23"/>
    </row>
  </sheetData>
  <mergeCells count="11">
    <mergeCell ref="A2:G2"/>
    <mergeCell ref="A3:D3"/>
    <mergeCell ref="E4:G4"/>
    <mergeCell ref="A17:D17"/>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topLeftCell="N1"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9.5" customHeight="1" spans="10:19">
      <c r="J1" s="177"/>
      <c r="O1" s="63"/>
      <c r="P1" s="63"/>
      <c r="Q1" s="63"/>
      <c r="R1" s="63"/>
      <c r="S1" s="31" t="s">
        <v>53</v>
      </c>
    </row>
    <row r="2" ht="57.75" customHeight="1" spans="1:19">
      <c r="A2" s="137" t="str">
        <f>"2025"&amp;"年部门收入预算表"</f>
        <v>2025年部门收入预算表</v>
      </c>
      <c r="B2" s="187"/>
      <c r="C2" s="187"/>
      <c r="D2" s="187"/>
      <c r="E2" s="187"/>
      <c r="F2" s="187"/>
      <c r="G2" s="187"/>
      <c r="H2" s="187"/>
      <c r="I2" s="187"/>
      <c r="J2" s="187"/>
      <c r="K2" s="187"/>
      <c r="L2" s="187"/>
      <c r="M2" s="187"/>
      <c r="N2" s="187"/>
      <c r="O2" s="203"/>
      <c r="P2" s="203"/>
      <c r="Q2" s="203"/>
      <c r="R2" s="203"/>
      <c r="S2" s="203"/>
    </row>
    <row r="3" ht="18.75" customHeight="1" spans="1:19">
      <c r="A3" s="34" t="str">
        <f>"单位名称："&amp;"永德县德党镇人民政府"</f>
        <v>单位名称：永德县德党镇人民政府</v>
      </c>
      <c r="B3" s="188"/>
      <c r="C3" s="188"/>
      <c r="D3" s="188"/>
      <c r="E3" s="188"/>
      <c r="F3" s="188"/>
      <c r="G3" s="188"/>
      <c r="H3" s="188"/>
      <c r="I3" s="188"/>
      <c r="J3" s="204"/>
      <c r="K3" s="188"/>
      <c r="L3" s="188"/>
      <c r="M3" s="188"/>
      <c r="N3" s="188"/>
      <c r="O3" s="204"/>
      <c r="P3" s="204"/>
      <c r="Q3" s="204"/>
      <c r="R3" s="204"/>
      <c r="S3" s="31" t="s">
        <v>1</v>
      </c>
    </row>
    <row r="4" ht="18.75" customHeight="1" spans="1:19">
      <c r="A4" s="189" t="s">
        <v>54</v>
      </c>
      <c r="B4" s="190" t="s">
        <v>55</v>
      </c>
      <c r="C4" s="190" t="s">
        <v>56</v>
      </c>
      <c r="D4" s="191" t="s">
        <v>57</v>
      </c>
      <c r="E4" s="192"/>
      <c r="F4" s="192"/>
      <c r="G4" s="192"/>
      <c r="H4" s="192"/>
      <c r="I4" s="192"/>
      <c r="J4" s="205"/>
      <c r="K4" s="192"/>
      <c r="L4" s="192"/>
      <c r="M4" s="192"/>
      <c r="N4" s="206"/>
      <c r="O4" s="191" t="s">
        <v>46</v>
      </c>
      <c r="P4" s="191"/>
      <c r="Q4" s="191"/>
      <c r="R4" s="191"/>
      <c r="S4" s="209"/>
    </row>
    <row r="5" ht="18.75" customHeight="1" spans="1:19">
      <c r="A5" s="193"/>
      <c r="B5" s="194"/>
      <c r="C5" s="194"/>
      <c r="D5" s="195" t="s">
        <v>58</v>
      </c>
      <c r="E5" s="195" t="s">
        <v>59</v>
      </c>
      <c r="F5" s="195" t="s">
        <v>60</v>
      </c>
      <c r="G5" s="195" t="s">
        <v>61</v>
      </c>
      <c r="H5" s="195" t="s">
        <v>62</v>
      </c>
      <c r="I5" s="207" t="s">
        <v>63</v>
      </c>
      <c r="J5" s="207"/>
      <c r="K5" s="207"/>
      <c r="L5" s="207"/>
      <c r="M5" s="207"/>
      <c r="N5" s="198"/>
      <c r="O5" s="195" t="s">
        <v>58</v>
      </c>
      <c r="P5" s="195" t="s">
        <v>59</v>
      </c>
      <c r="Q5" s="195" t="s">
        <v>60</v>
      </c>
      <c r="R5" s="195" t="s">
        <v>61</v>
      </c>
      <c r="S5" s="195" t="s">
        <v>64</v>
      </c>
    </row>
    <row r="6" ht="18.75" customHeight="1" spans="1:19">
      <c r="A6" s="196"/>
      <c r="B6" s="197"/>
      <c r="C6" s="197"/>
      <c r="D6" s="198"/>
      <c r="E6" s="198"/>
      <c r="F6" s="198"/>
      <c r="G6" s="198"/>
      <c r="H6" s="198"/>
      <c r="I6" s="197" t="s">
        <v>58</v>
      </c>
      <c r="J6" s="197" t="s">
        <v>65</v>
      </c>
      <c r="K6" s="197" t="s">
        <v>66</v>
      </c>
      <c r="L6" s="197" t="s">
        <v>67</v>
      </c>
      <c r="M6" s="197" t="s">
        <v>68</v>
      </c>
      <c r="N6" s="197" t="s">
        <v>69</v>
      </c>
      <c r="O6" s="208"/>
      <c r="P6" s="208"/>
      <c r="Q6" s="208"/>
      <c r="R6" s="208"/>
      <c r="S6" s="198"/>
    </row>
    <row r="7" ht="18.75" customHeight="1" spans="1:19">
      <c r="A7" s="163">
        <v>1</v>
      </c>
      <c r="B7" s="163">
        <v>2</v>
      </c>
      <c r="C7" s="163">
        <v>3</v>
      </c>
      <c r="D7" s="163">
        <v>4</v>
      </c>
      <c r="E7" s="163">
        <v>5</v>
      </c>
      <c r="F7" s="163">
        <v>6</v>
      </c>
      <c r="G7" s="163">
        <v>7</v>
      </c>
      <c r="H7" s="163">
        <v>8</v>
      </c>
      <c r="I7" s="163">
        <v>9</v>
      </c>
      <c r="J7" s="163">
        <v>10</v>
      </c>
      <c r="K7" s="163">
        <v>11</v>
      </c>
      <c r="L7" s="163">
        <v>12</v>
      </c>
      <c r="M7" s="163">
        <v>13</v>
      </c>
      <c r="N7" s="163">
        <v>14</v>
      </c>
      <c r="O7" s="163">
        <v>15</v>
      </c>
      <c r="P7" s="163">
        <v>16</v>
      </c>
      <c r="Q7" s="163">
        <v>17</v>
      </c>
      <c r="R7" s="163">
        <v>18</v>
      </c>
      <c r="S7" s="163">
        <v>19</v>
      </c>
    </row>
    <row r="8" ht="18.75" customHeight="1" spans="1:19">
      <c r="A8" s="199" t="s">
        <v>70</v>
      </c>
      <c r="B8" s="200" t="s">
        <v>71</v>
      </c>
      <c r="C8" s="23">
        <v>33822483.19</v>
      </c>
      <c r="D8" s="23">
        <v>33822483.19</v>
      </c>
      <c r="E8" s="23">
        <v>33551760.19</v>
      </c>
      <c r="F8" s="23"/>
      <c r="G8" s="23">
        <v>28100</v>
      </c>
      <c r="H8" s="23"/>
      <c r="I8" s="23">
        <v>242623</v>
      </c>
      <c r="J8" s="23"/>
      <c r="K8" s="23"/>
      <c r="L8" s="23"/>
      <c r="M8" s="23"/>
      <c r="N8" s="23">
        <v>242623</v>
      </c>
      <c r="O8" s="23"/>
      <c r="P8" s="23"/>
      <c r="Q8" s="23"/>
      <c r="R8" s="23"/>
      <c r="S8" s="23"/>
    </row>
    <row r="9" ht="18.75" customHeight="1" spans="1:19">
      <c r="A9" s="201" t="s">
        <v>56</v>
      </c>
      <c r="B9" s="202"/>
      <c r="C9" s="23">
        <v>33822483.19</v>
      </c>
      <c r="D9" s="23">
        <v>33822483.19</v>
      </c>
      <c r="E9" s="23">
        <v>33551760.19</v>
      </c>
      <c r="F9" s="23"/>
      <c r="G9" s="23">
        <v>28100</v>
      </c>
      <c r="H9" s="23"/>
      <c r="I9" s="23">
        <v>242623</v>
      </c>
      <c r="J9" s="23"/>
      <c r="K9" s="23"/>
      <c r="L9" s="23"/>
      <c r="M9" s="23"/>
      <c r="N9" s="23">
        <v>242623</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49"/>
  <sheetViews>
    <sheetView showZeros="0" workbookViewId="0">
      <selection activeCell="F49" sqref="F49"/>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9.5" customHeight="1" spans="4:15">
      <c r="D1" s="177"/>
      <c r="H1" s="177"/>
      <c r="J1" s="177"/>
      <c r="O1" s="32" t="s">
        <v>72</v>
      </c>
    </row>
    <row r="2" ht="42" customHeight="1" spans="1:15">
      <c r="A2" s="4" t="str">
        <f>"2025"&amp;"年部门支出预算表"</f>
        <v>2025年部门支出预算表</v>
      </c>
      <c r="B2" s="178"/>
      <c r="C2" s="178"/>
      <c r="D2" s="178"/>
      <c r="E2" s="178"/>
      <c r="F2" s="178"/>
      <c r="G2" s="178"/>
      <c r="H2" s="178"/>
      <c r="I2" s="178"/>
      <c r="J2" s="178"/>
      <c r="K2" s="178"/>
      <c r="L2" s="178"/>
      <c r="M2" s="178"/>
      <c r="N2" s="178"/>
      <c r="O2" s="178"/>
    </row>
    <row r="3" ht="18.75" customHeight="1" spans="1:15">
      <c r="A3" s="179" t="str">
        <f>"单位名称："&amp;"永德县德党镇人民政府"</f>
        <v>单位名称：永德县德党镇人民政府</v>
      </c>
      <c r="B3" s="180"/>
      <c r="C3" s="62"/>
      <c r="D3" s="2"/>
      <c r="E3" s="62"/>
      <c r="F3" s="62"/>
      <c r="G3" s="62"/>
      <c r="H3" s="2"/>
      <c r="I3" s="62"/>
      <c r="J3" s="2"/>
      <c r="K3" s="62"/>
      <c r="L3" s="62"/>
      <c r="M3" s="186"/>
      <c r="N3" s="186"/>
      <c r="O3" s="32" t="s">
        <v>1</v>
      </c>
    </row>
    <row r="4" ht="18.75" customHeight="1" spans="1:15">
      <c r="A4" s="9" t="s">
        <v>73</v>
      </c>
      <c r="B4" s="9" t="s">
        <v>74</v>
      </c>
      <c r="C4" s="9" t="s">
        <v>56</v>
      </c>
      <c r="D4" s="11" t="s">
        <v>59</v>
      </c>
      <c r="E4" s="71" t="s">
        <v>75</v>
      </c>
      <c r="F4" s="144" t="s">
        <v>76</v>
      </c>
      <c r="G4" s="9" t="s">
        <v>60</v>
      </c>
      <c r="H4" s="9" t="s">
        <v>61</v>
      </c>
      <c r="I4" s="9" t="s">
        <v>77</v>
      </c>
      <c r="J4" s="11" t="s">
        <v>78</v>
      </c>
      <c r="K4" s="12"/>
      <c r="L4" s="12"/>
      <c r="M4" s="12"/>
      <c r="N4" s="12"/>
      <c r="O4" s="13"/>
    </row>
    <row r="5" ht="29.25" customHeight="1" spans="1:15">
      <c r="A5" s="17"/>
      <c r="B5" s="17"/>
      <c r="C5" s="17"/>
      <c r="D5" s="150" t="s">
        <v>58</v>
      </c>
      <c r="E5" s="90" t="s">
        <v>75</v>
      </c>
      <c r="F5" s="90" t="s">
        <v>76</v>
      </c>
      <c r="G5" s="17"/>
      <c r="H5" s="17"/>
      <c r="I5" s="17"/>
      <c r="J5" s="150" t="s">
        <v>58</v>
      </c>
      <c r="K5" s="40" t="s">
        <v>79</v>
      </c>
      <c r="L5" s="40" t="s">
        <v>80</v>
      </c>
      <c r="M5" s="40" t="s">
        <v>81</v>
      </c>
      <c r="N5" s="40" t="s">
        <v>82</v>
      </c>
      <c r="O5" s="40" t="s">
        <v>83</v>
      </c>
    </row>
    <row r="6" ht="18.75" customHeight="1" spans="1:15">
      <c r="A6" s="117">
        <v>1</v>
      </c>
      <c r="B6" s="117">
        <v>2</v>
      </c>
      <c r="C6" s="163">
        <v>3</v>
      </c>
      <c r="D6" s="163">
        <v>4</v>
      </c>
      <c r="E6" s="163">
        <v>5</v>
      </c>
      <c r="F6" s="163">
        <v>6</v>
      </c>
      <c r="G6" s="163">
        <v>7</v>
      </c>
      <c r="H6" s="163">
        <v>8</v>
      </c>
      <c r="I6" s="163">
        <v>9</v>
      </c>
      <c r="J6" s="163">
        <v>10</v>
      </c>
      <c r="K6" s="163">
        <v>11</v>
      </c>
      <c r="L6" s="163">
        <v>12</v>
      </c>
      <c r="M6" s="163">
        <v>13</v>
      </c>
      <c r="N6" s="163">
        <v>14</v>
      </c>
      <c r="O6" s="163">
        <v>15</v>
      </c>
    </row>
    <row r="7" ht="18.75" customHeight="1" spans="1:15">
      <c r="A7" s="175" t="s">
        <v>84</v>
      </c>
      <c r="B7" s="175" t="s">
        <v>85</v>
      </c>
      <c r="C7" s="23">
        <v>6839379.87</v>
      </c>
      <c r="D7" s="23">
        <v>6596756.87</v>
      </c>
      <c r="E7" s="23">
        <v>5387264.23</v>
      </c>
      <c r="F7" s="23">
        <v>1209492.64</v>
      </c>
      <c r="G7" s="23"/>
      <c r="H7" s="23"/>
      <c r="I7" s="23"/>
      <c r="J7" s="23">
        <v>242623</v>
      </c>
      <c r="K7" s="23"/>
      <c r="L7" s="23"/>
      <c r="M7" s="23"/>
      <c r="N7" s="23"/>
      <c r="O7" s="23">
        <v>242623</v>
      </c>
    </row>
    <row r="8" ht="18.75" customHeight="1" spans="1:15">
      <c r="A8" s="220" t="s">
        <v>86</v>
      </c>
      <c r="B8" s="220" t="s">
        <v>87</v>
      </c>
      <c r="C8" s="23">
        <v>86000</v>
      </c>
      <c r="D8" s="23">
        <v>86000</v>
      </c>
      <c r="E8" s="23"/>
      <c r="F8" s="23">
        <v>86000</v>
      </c>
      <c r="G8" s="23"/>
      <c r="H8" s="23"/>
      <c r="I8" s="23"/>
      <c r="J8" s="23"/>
      <c r="K8" s="23"/>
      <c r="L8" s="23"/>
      <c r="M8" s="23"/>
      <c r="N8" s="23"/>
      <c r="O8" s="23"/>
    </row>
    <row r="9" ht="18.75" customHeight="1" spans="1:15">
      <c r="A9" s="221" t="s">
        <v>88</v>
      </c>
      <c r="B9" s="222" t="s">
        <v>89</v>
      </c>
      <c r="C9" s="23">
        <v>86000</v>
      </c>
      <c r="D9" s="23">
        <v>86000</v>
      </c>
      <c r="E9" s="23"/>
      <c r="F9" s="23">
        <v>86000</v>
      </c>
      <c r="G9" s="23"/>
      <c r="H9" s="23"/>
      <c r="I9" s="23"/>
      <c r="J9" s="23"/>
      <c r="K9" s="23"/>
      <c r="L9" s="23"/>
      <c r="M9" s="23"/>
      <c r="N9" s="23"/>
      <c r="O9" s="23"/>
    </row>
    <row r="10" ht="18.75" customHeight="1" spans="1:15">
      <c r="A10" s="220" t="s">
        <v>90</v>
      </c>
      <c r="B10" s="220" t="s">
        <v>91</v>
      </c>
      <c r="C10" s="23">
        <v>5376366.51</v>
      </c>
      <c r="D10" s="23">
        <v>5133743.51</v>
      </c>
      <c r="E10" s="23">
        <v>5133743.51</v>
      </c>
      <c r="F10" s="23"/>
      <c r="G10" s="23"/>
      <c r="H10" s="23"/>
      <c r="I10" s="23"/>
      <c r="J10" s="23">
        <v>242623</v>
      </c>
      <c r="K10" s="23"/>
      <c r="L10" s="23"/>
      <c r="M10" s="23"/>
      <c r="N10" s="23"/>
      <c r="O10" s="23">
        <v>242623</v>
      </c>
    </row>
    <row r="11" ht="18.75" customHeight="1" spans="1:15">
      <c r="A11" s="221" t="s">
        <v>92</v>
      </c>
      <c r="B11" s="222" t="s">
        <v>93</v>
      </c>
      <c r="C11" s="23">
        <v>5133743.51</v>
      </c>
      <c r="D11" s="23">
        <v>5133743.51</v>
      </c>
      <c r="E11" s="23">
        <v>5133743.51</v>
      </c>
      <c r="F11" s="23"/>
      <c r="G11" s="23"/>
      <c r="H11" s="23"/>
      <c r="I11" s="23"/>
      <c r="J11" s="23"/>
      <c r="K11" s="23"/>
      <c r="L11" s="23"/>
      <c r="M11" s="23"/>
      <c r="N11" s="23"/>
      <c r="O11" s="23"/>
    </row>
    <row r="12" ht="18.75" customHeight="1" spans="1:15">
      <c r="A12" s="221" t="s">
        <v>94</v>
      </c>
      <c r="B12" s="222" t="s">
        <v>95</v>
      </c>
      <c r="C12" s="23">
        <v>242623</v>
      </c>
      <c r="D12" s="23"/>
      <c r="E12" s="23"/>
      <c r="F12" s="23"/>
      <c r="G12" s="23"/>
      <c r="H12" s="23"/>
      <c r="I12" s="23"/>
      <c r="J12" s="23">
        <v>242623</v>
      </c>
      <c r="K12" s="23"/>
      <c r="L12" s="23"/>
      <c r="M12" s="23"/>
      <c r="N12" s="23"/>
      <c r="O12" s="23">
        <v>242623</v>
      </c>
    </row>
    <row r="13" ht="18.75" customHeight="1" spans="1:15">
      <c r="A13" s="220" t="s">
        <v>96</v>
      </c>
      <c r="B13" s="220" t="s">
        <v>97</v>
      </c>
      <c r="C13" s="23">
        <v>1377013.36</v>
      </c>
      <c r="D13" s="23">
        <v>1377013.36</v>
      </c>
      <c r="E13" s="23">
        <v>253520.72</v>
      </c>
      <c r="F13" s="23">
        <v>1123492.64</v>
      </c>
      <c r="G13" s="23"/>
      <c r="H13" s="23"/>
      <c r="I13" s="23"/>
      <c r="J13" s="23"/>
      <c r="K13" s="23"/>
      <c r="L13" s="23"/>
      <c r="M13" s="23"/>
      <c r="N13" s="23"/>
      <c r="O13" s="23"/>
    </row>
    <row r="14" ht="18.75" customHeight="1" spans="1:15">
      <c r="A14" s="221" t="s">
        <v>98</v>
      </c>
      <c r="B14" s="222" t="s">
        <v>93</v>
      </c>
      <c r="C14" s="23">
        <v>253520.72</v>
      </c>
      <c r="D14" s="23">
        <v>253520.72</v>
      </c>
      <c r="E14" s="23">
        <v>253520.72</v>
      </c>
      <c r="F14" s="23"/>
      <c r="G14" s="23"/>
      <c r="H14" s="23"/>
      <c r="I14" s="23"/>
      <c r="J14" s="23"/>
      <c r="K14" s="23"/>
      <c r="L14" s="23"/>
      <c r="M14" s="23"/>
      <c r="N14" s="23"/>
      <c r="O14" s="23"/>
    </row>
    <row r="15" ht="18.75" customHeight="1" spans="1:15">
      <c r="A15" s="221" t="s">
        <v>99</v>
      </c>
      <c r="B15" s="222" t="s">
        <v>100</v>
      </c>
      <c r="C15" s="23">
        <v>1123492.64</v>
      </c>
      <c r="D15" s="23">
        <v>1123492.64</v>
      </c>
      <c r="E15" s="23"/>
      <c r="F15" s="23">
        <v>1123492.64</v>
      </c>
      <c r="G15" s="23"/>
      <c r="H15" s="23"/>
      <c r="I15" s="23"/>
      <c r="J15" s="23"/>
      <c r="K15" s="23"/>
      <c r="L15" s="23"/>
      <c r="M15" s="23"/>
      <c r="N15" s="23"/>
      <c r="O15" s="23"/>
    </row>
    <row r="16" ht="18.75" customHeight="1" spans="1:15">
      <c r="A16" s="175" t="s">
        <v>101</v>
      </c>
      <c r="B16" s="175" t="s">
        <v>102</v>
      </c>
      <c r="C16" s="23">
        <v>40000</v>
      </c>
      <c r="D16" s="23">
        <v>40000</v>
      </c>
      <c r="E16" s="23"/>
      <c r="F16" s="23">
        <v>40000</v>
      </c>
      <c r="G16" s="23"/>
      <c r="H16" s="23"/>
      <c r="I16" s="23"/>
      <c r="J16" s="23"/>
      <c r="K16" s="23"/>
      <c r="L16" s="23"/>
      <c r="M16" s="23"/>
      <c r="N16" s="23"/>
      <c r="O16" s="23"/>
    </row>
    <row r="17" ht="18.75" customHeight="1" spans="1:15">
      <c r="A17" s="220" t="s">
        <v>103</v>
      </c>
      <c r="B17" s="220" t="s">
        <v>104</v>
      </c>
      <c r="C17" s="23">
        <v>40000</v>
      </c>
      <c r="D17" s="23">
        <v>40000</v>
      </c>
      <c r="E17" s="23"/>
      <c r="F17" s="23">
        <v>40000</v>
      </c>
      <c r="G17" s="23"/>
      <c r="H17" s="23"/>
      <c r="I17" s="23"/>
      <c r="J17" s="23"/>
      <c r="K17" s="23"/>
      <c r="L17" s="23"/>
      <c r="M17" s="23"/>
      <c r="N17" s="23"/>
      <c r="O17" s="23"/>
    </row>
    <row r="18" ht="18.75" customHeight="1" spans="1:15">
      <c r="A18" s="221" t="s">
        <v>105</v>
      </c>
      <c r="B18" s="222" t="s">
        <v>106</v>
      </c>
      <c r="C18" s="23">
        <v>40000</v>
      </c>
      <c r="D18" s="23">
        <v>40000</v>
      </c>
      <c r="E18" s="23"/>
      <c r="F18" s="23">
        <v>40000</v>
      </c>
      <c r="G18" s="23"/>
      <c r="H18" s="23"/>
      <c r="I18" s="23"/>
      <c r="J18" s="23"/>
      <c r="K18" s="23"/>
      <c r="L18" s="23"/>
      <c r="M18" s="23"/>
      <c r="N18" s="23"/>
      <c r="O18" s="23"/>
    </row>
    <row r="19" ht="18.75" customHeight="1" spans="1:15">
      <c r="A19" s="175" t="s">
        <v>107</v>
      </c>
      <c r="B19" s="175" t="s">
        <v>108</v>
      </c>
      <c r="C19" s="23">
        <v>3498272.11</v>
      </c>
      <c r="D19" s="23">
        <v>3498272.11</v>
      </c>
      <c r="E19" s="23">
        <v>3498272.11</v>
      </c>
      <c r="F19" s="23"/>
      <c r="G19" s="23"/>
      <c r="H19" s="23"/>
      <c r="I19" s="23"/>
      <c r="J19" s="23"/>
      <c r="K19" s="23"/>
      <c r="L19" s="23"/>
      <c r="M19" s="23"/>
      <c r="N19" s="23"/>
      <c r="O19" s="23"/>
    </row>
    <row r="20" ht="18.75" customHeight="1" spans="1:15">
      <c r="A20" s="220" t="s">
        <v>109</v>
      </c>
      <c r="B20" s="220" t="s">
        <v>110</v>
      </c>
      <c r="C20" s="23">
        <v>207477.16</v>
      </c>
      <c r="D20" s="23">
        <v>207477.16</v>
      </c>
      <c r="E20" s="23">
        <v>207477.16</v>
      </c>
      <c r="F20" s="23"/>
      <c r="G20" s="23"/>
      <c r="H20" s="23"/>
      <c r="I20" s="23"/>
      <c r="J20" s="23"/>
      <c r="K20" s="23"/>
      <c r="L20" s="23"/>
      <c r="M20" s="23"/>
      <c r="N20" s="23"/>
      <c r="O20" s="23"/>
    </row>
    <row r="21" ht="18.75" customHeight="1" spans="1:15">
      <c r="A21" s="221" t="s">
        <v>111</v>
      </c>
      <c r="B21" s="222" t="s">
        <v>112</v>
      </c>
      <c r="C21" s="23">
        <v>207477.16</v>
      </c>
      <c r="D21" s="23">
        <v>207477.16</v>
      </c>
      <c r="E21" s="23">
        <v>207477.16</v>
      </c>
      <c r="F21" s="23"/>
      <c r="G21" s="23"/>
      <c r="H21" s="23"/>
      <c r="I21" s="23"/>
      <c r="J21" s="23"/>
      <c r="K21" s="23"/>
      <c r="L21" s="23"/>
      <c r="M21" s="23"/>
      <c r="N21" s="23"/>
      <c r="O21" s="23"/>
    </row>
    <row r="22" ht="18.75" customHeight="1" spans="1:15">
      <c r="A22" s="220" t="s">
        <v>113</v>
      </c>
      <c r="B22" s="220" t="s">
        <v>114</v>
      </c>
      <c r="C22" s="23">
        <v>3140482.95</v>
      </c>
      <c r="D22" s="23">
        <v>3140482.95</v>
      </c>
      <c r="E22" s="23">
        <v>3140482.95</v>
      </c>
      <c r="F22" s="23"/>
      <c r="G22" s="23"/>
      <c r="H22" s="23"/>
      <c r="I22" s="23"/>
      <c r="J22" s="23"/>
      <c r="K22" s="23"/>
      <c r="L22" s="23"/>
      <c r="M22" s="23"/>
      <c r="N22" s="23"/>
      <c r="O22" s="23"/>
    </row>
    <row r="23" ht="18.75" customHeight="1" spans="1:15">
      <c r="A23" s="221" t="s">
        <v>115</v>
      </c>
      <c r="B23" s="222" t="s">
        <v>116</v>
      </c>
      <c r="C23" s="23">
        <v>1369222.12</v>
      </c>
      <c r="D23" s="23">
        <v>1369222.12</v>
      </c>
      <c r="E23" s="23">
        <v>1369222.12</v>
      </c>
      <c r="F23" s="23"/>
      <c r="G23" s="23"/>
      <c r="H23" s="23"/>
      <c r="I23" s="23"/>
      <c r="J23" s="23"/>
      <c r="K23" s="23"/>
      <c r="L23" s="23"/>
      <c r="M23" s="23"/>
      <c r="N23" s="23"/>
      <c r="O23" s="23"/>
    </row>
    <row r="24" ht="18.75" customHeight="1" spans="1:15">
      <c r="A24" s="221" t="s">
        <v>117</v>
      </c>
      <c r="B24" s="222" t="s">
        <v>118</v>
      </c>
      <c r="C24" s="23">
        <v>1771260.83</v>
      </c>
      <c r="D24" s="23">
        <v>1771260.83</v>
      </c>
      <c r="E24" s="23">
        <v>1771260.83</v>
      </c>
      <c r="F24" s="23"/>
      <c r="G24" s="23"/>
      <c r="H24" s="23"/>
      <c r="I24" s="23"/>
      <c r="J24" s="23"/>
      <c r="K24" s="23"/>
      <c r="L24" s="23"/>
      <c r="M24" s="23"/>
      <c r="N24" s="23"/>
      <c r="O24" s="23"/>
    </row>
    <row r="25" ht="18.75" customHeight="1" spans="1:15">
      <c r="A25" s="221" t="s">
        <v>119</v>
      </c>
      <c r="B25" s="222" t="s">
        <v>120</v>
      </c>
      <c r="C25" s="23"/>
      <c r="D25" s="23"/>
      <c r="E25" s="23"/>
      <c r="F25" s="23"/>
      <c r="G25" s="23"/>
      <c r="H25" s="23"/>
      <c r="I25" s="23"/>
      <c r="J25" s="23"/>
      <c r="K25" s="23"/>
      <c r="L25" s="23"/>
      <c r="M25" s="23"/>
      <c r="N25" s="23"/>
      <c r="O25" s="23"/>
    </row>
    <row r="26" ht="18.75" customHeight="1" spans="1:15">
      <c r="A26" s="220" t="s">
        <v>121</v>
      </c>
      <c r="B26" s="220" t="s">
        <v>122</v>
      </c>
      <c r="C26" s="23">
        <v>150312</v>
      </c>
      <c r="D26" s="23">
        <v>150312</v>
      </c>
      <c r="E26" s="23">
        <v>150312</v>
      </c>
      <c r="F26" s="23"/>
      <c r="G26" s="23"/>
      <c r="H26" s="23"/>
      <c r="I26" s="23"/>
      <c r="J26" s="23"/>
      <c r="K26" s="23"/>
      <c r="L26" s="23"/>
      <c r="M26" s="23"/>
      <c r="N26" s="23"/>
      <c r="O26" s="23"/>
    </row>
    <row r="27" ht="18.75" customHeight="1" spans="1:15">
      <c r="A27" s="221" t="s">
        <v>123</v>
      </c>
      <c r="B27" s="222" t="s">
        <v>124</v>
      </c>
      <c r="C27" s="23">
        <v>150312</v>
      </c>
      <c r="D27" s="23">
        <v>150312</v>
      </c>
      <c r="E27" s="23">
        <v>150312</v>
      </c>
      <c r="F27" s="23"/>
      <c r="G27" s="23"/>
      <c r="H27" s="23"/>
      <c r="I27" s="23"/>
      <c r="J27" s="23"/>
      <c r="K27" s="23"/>
      <c r="L27" s="23"/>
      <c r="M27" s="23"/>
      <c r="N27" s="23"/>
      <c r="O27" s="23"/>
    </row>
    <row r="28" ht="18.75" customHeight="1" spans="1:15">
      <c r="A28" s="175" t="s">
        <v>125</v>
      </c>
      <c r="B28" s="175" t="s">
        <v>126</v>
      </c>
      <c r="C28" s="23">
        <v>935717.75</v>
      </c>
      <c r="D28" s="23">
        <v>935717.75</v>
      </c>
      <c r="E28" s="23">
        <v>935717.75</v>
      </c>
      <c r="F28" s="23"/>
      <c r="G28" s="23"/>
      <c r="H28" s="23"/>
      <c r="I28" s="23"/>
      <c r="J28" s="23"/>
      <c r="K28" s="23"/>
      <c r="L28" s="23"/>
      <c r="M28" s="23"/>
      <c r="N28" s="23"/>
      <c r="O28" s="23"/>
    </row>
    <row r="29" ht="18.75" customHeight="1" spans="1:15">
      <c r="A29" s="220" t="s">
        <v>127</v>
      </c>
      <c r="B29" s="220" t="s">
        <v>128</v>
      </c>
      <c r="C29" s="23">
        <v>74880</v>
      </c>
      <c r="D29" s="23">
        <v>74880</v>
      </c>
      <c r="E29" s="23">
        <v>74880</v>
      </c>
      <c r="F29" s="23"/>
      <c r="G29" s="23"/>
      <c r="H29" s="23"/>
      <c r="I29" s="23"/>
      <c r="J29" s="23"/>
      <c r="K29" s="23"/>
      <c r="L29" s="23"/>
      <c r="M29" s="23"/>
      <c r="N29" s="23"/>
      <c r="O29" s="23"/>
    </row>
    <row r="30" ht="18.75" customHeight="1" spans="1:15">
      <c r="A30" s="221" t="s">
        <v>129</v>
      </c>
      <c r="B30" s="222" t="s">
        <v>130</v>
      </c>
      <c r="C30" s="23">
        <v>74880</v>
      </c>
      <c r="D30" s="23">
        <v>74880</v>
      </c>
      <c r="E30" s="23">
        <v>74880</v>
      </c>
      <c r="F30" s="23"/>
      <c r="G30" s="23"/>
      <c r="H30" s="23"/>
      <c r="I30" s="23"/>
      <c r="J30" s="23"/>
      <c r="K30" s="23"/>
      <c r="L30" s="23"/>
      <c r="M30" s="23"/>
      <c r="N30" s="23"/>
      <c r="O30" s="23"/>
    </row>
    <row r="31" ht="18.75" customHeight="1" spans="1:15">
      <c r="A31" s="220" t="s">
        <v>131</v>
      </c>
      <c r="B31" s="220" t="s">
        <v>132</v>
      </c>
      <c r="C31" s="23">
        <v>860837.75</v>
      </c>
      <c r="D31" s="23">
        <v>860837.75</v>
      </c>
      <c r="E31" s="23">
        <v>860837.75</v>
      </c>
      <c r="F31" s="23"/>
      <c r="G31" s="23"/>
      <c r="H31" s="23"/>
      <c r="I31" s="23"/>
      <c r="J31" s="23"/>
      <c r="K31" s="23"/>
      <c r="L31" s="23"/>
      <c r="M31" s="23"/>
      <c r="N31" s="23"/>
      <c r="O31" s="23"/>
    </row>
    <row r="32" ht="18.75" customHeight="1" spans="1:15">
      <c r="A32" s="221" t="s">
        <v>133</v>
      </c>
      <c r="B32" s="222" t="s">
        <v>134</v>
      </c>
      <c r="C32" s="23">
        <v>785996.99</v>
      </c>
      <c r="D32" s="23">
        <v>785996.99</v>
      </c>
      <c r="E32" s="23">
        <v>785996.99</v>
      </c>
      <c r="F32" s="23"/>
      <c r="G32" s="23"/>
      <c r="H32" s="23"/>
      <c r="I32" s="23"/>
      <c r="J32" s="23"/>
      <c r="K32" s="23"/>
      <c r="L32" s="23"/>
      <c r="M32" s="23"/>
      <c r="N32" s="23"/>
      <c r="O32" s="23"/>
    </row>
    <row r="33" ht="18.75" customHeight="1" spans="1:15">
      <c r="A33" s="221" t="s">
        <v>135</v>
      </c>
      <c r="B33" s="222" t="s">
        <v>136</v>
      </c>
      <c r="C33" s="23"/>
      <c r="D33" s="23"/>
      <c r="E33" s="23"/>
      <c r="F33" s="23"/>
      <c r="G33" s="23"/>
      <c r="H33" s="23"/>
      <c r="I33" s="23"/>
      <c r="J33" s="23"/>
      <c r="K33" s="23"/>
      <c r="L33" s="23"/>
      <c r="M33" s="23"/>
      <c r="N33" s="23"/>
      <c r="O33" s="23"/>
    </row>
    <row r="34" ht="18.75" customHeight="1" spans="1:15">
      <c r="A34" s="221" t="s">
        <v>137</v>
      </c>
      <c r="B34" s="222" t="s">
        <v>138</v>
      </c>
      <c r="C34" s="23">
        <v>74840.76</v>
      </c>
      <c r="D34" s="23">
        <v>74840.76</v>
      </c>
      <c r="E34" s="23">
        <v>74840.76</v>
      </c>
      <c r="F34" s="23"/>
      <c r="G34" s="23"/>
      <c r="H34" s="23"/>
      <c r="I34" s="23"/>
      <c r="J34" s="23"/>
      <c r="K34" s="23"/>
      <c r="L34" s="23"/>
      <c r="M34" s="23"/>
      <c r="N34" s="23"/>
      <c r="O34" s="23"/>
    </row>
    <row r="35" ht="18.75" customHeight="1" spans="1:15">
      <c r="A35" s="175" t="s">
        <v>139</v>
      </c>
      <c r="B35" s="175" t="s">
        <v>140</v>
      </c>
      <c r="C35" s="23">
        <v>21152567.84</v>
      </c>
      <c r="D35" s="23">
        <v>21152567.84</v>
      </c>
      <c r="E35" s="23">
        <v>9016632.6</v>
      </c>
      <c r="F35" s="23">
        <v>12135935.24</v>
      </c>
      <c r="G35" s="23"/>
      <c r="H35" s="23"/>
      <c r="I35" s="23"/>
      <c r="J35" s="23"/>
      <c r="K35" s="23"/>
      <c r="L35" s="23"/>
      <c r="M35" s="23"/>
      <c r="N35" s="23"/>
      <c r="O35" s="23"/>
    </row>
    <row r="36" ht="18.75" customHeight="1" spans="1:15">
      <c r="A36" s="220" t="s">
        <v>141</v>
      </c>
      <c r="B36" s="220" t="s">
        <v>142</v>
      </c>
      <c r="C36" s="23">
        <v>12562632.6</v>
      </c>
      <c r="D36" s="23">
        <v>12562632.6</v>
      </c>
      <c r="E36" s="23">
        <v>9016632.6</v>
      </c>
      <c r="F36" s="23">
        <v>3546000</v>
      </c>
      <c r="G36" s="23"/>
      <c r="H36" s="23"/>
      <c r="I36" s="23"/>
      <c r="J36" s="23"/>
      <c r="K36" s="23"/>
      <c r="L36" s="23"/>
      <c r="M36" s="23"/>
      <c r="N36" s="23"/>
      <c r="O36" s="23"/>
    </row>
    <row r="37" ht="18.75" customHeight="1" spans="1:15">
      <c r="A37" s="221" t="s">
        <v>143</v>
      </c>
      <c r="B37" s="222" t="s">
        <v>144</v>
      </c>
      <c r="C37" s="23">
        <v>9016632.6</v>
      </c>
      <c r="D37" s="23">
        <v>9016632.6</v>
      </c>
      <c r="E37" s="23">
        <v>9016632.6</v>
      </c>
      <c r="F37" s="23"/>
      <c r="G37" s="23"/>
      <c r="H37" s="23"/>
      <c r="I37" s="23"/>
      <c r="J37" s="23"/>
      <c r="K37" s="23"/>
      <c r="L37" s="23"/>
      <c r="M37" s="23"/>
      <c r="N37" s="23"/>
      <c r="O37" s="23"/>
    </row>
    <row r="38" ht="18.75" customHeight="1" spans="1:15">
      <c r="A38" s="221" t="s">
        <v>145</v>
      </c>
      <c r="B38" s="222" t="s">
        <v>146</v>
      </c>
      <c r="C38" s="23">
        <v>3546000</v>
      </c>
      <c r="D38" s="23">
        <v>3546000</v>
      </c>
      <c r="E38" s="23"/>
      <c r="F38" s="23">
        <v>3546000</v>
      </c>
      <c r="G38" s="23"/>
      <c r="H38" s="23"/>
      <c r="I38" s="23"/>
      <c r="J38" s="23"/>
      <c r="K38" s="23"/>
      <c r="L38" s="23"/>
      <c r="M38" s="23"/>
      <c r="N38" s="23"/>
      <c r="O38" s="23"/>
    </row>
    <row r="39" ht="18.75" customHeight="1" spans="1:15">
      <c r="A39" s="220" t="s">
        <v>147</v>
      </c>
      <c r="B39" s="220" t="s">
        <v>148</v>
      </c>
      <c r="C39" s="23">
        <v>686000</v>
      </c>
      <c r="D39" s="23">
        <v>686000</v>
      </c>
      <c r="E39" s="23"/>
      <c r="F39" s="23">
        <v>686000</v>
      </c>
      <c r="G39" s="23"/>
      <c r="H39" s="23"/>
      <c r="I39" s="23"/>
      <c r="J39" s="23"/>
      <c r="K39" s="23"/>
      <c r="L39" s="23"/>
      <c r="M39" s="23"/>
      <c r="N39" s="23"/>
      <c r="O39" s="23"/>
    </row>
    <row r="40" ht="18.75" customHeight="1" spans="1:15">
      <c r="A40" s="221" t="s">
        <v>149</v>
      </c>
      <c r="B40" s="222" t="s">
        <v>150</v>
      </c>
      <c r="C40" s="23">
        <v>686000</v>
      </c>
      <c r="D40" s="23">
        <v>686000</v>
      </c>
      <c r="E40" s="23"/>
      <c r="F40" s="23">
        <v>686000</v>
      </c>
      <c r="G40" s="23"/>
      <c r="H40" s="23"/>
      <c r="I40" s="23"/>
      <c r="J40" s="23"/>
      <c r="K40" s="23"/>
      <c r="L40" s="23"/>
      <c r="M40" s="23"/>
      <c r="N40" s="23"/>
      <c r="O40" s="23"/>
    </row>
    <row r="41" ht="18.75" customHeight="1" spans="1:15">
      <c r="A41" s="220" t="s">
        <v>151</v>
      </c>
      <c r="B41" s="220" t="s">
        <v>152</v>
      </c>
      <c r="C41" s="23">
        <v>7903935.24</v>
      </c>
      <c r="D41" s="23">
        <v>7903935.24</v>
      </c>
      <c r="E41" s="23"/>
      <c r="F41" s="23">
        <v>7903935.24</v>
      </c>
      <c r="G41" s="23"/>
      <c r="H41" s="23"/>
      <c r="I41" s="23"/>
      <c r="J41" s="23"/>
      <c r="K41" s="23"/>
      <c r="L41" s="23"/>
      <c r="M41" s="23"/>
      <c r="N41" s="23"/>
      <c r="O41" s="23"/>
    </row>
    <row r="42" ht="18.75" customHeight="1" spans="1:15">
      <c r="A42" s="221" t="s">
        <v>153</v>
      </c>
      <c r="B42" s="222" t="s">
        <v>154</v>
      </c>
      <c r="C42" s="23">
        <v>7903935.24</v>
      </c>
      <c r="D42" s="23">
        <v>7903935.24</v>
      </c>
      <c r="E42" s="23"/>
      <c r="F42" s="23">
        <v>7903935.24</v>
      </c>
      <c r="G42" s="23"/>
      <c r="H42" s="23"/>
      <c r="I42" s="23"/>
      <c r="J42" s="23"/>
      <c r="K42" s="23"/>
      <c r="L42" s="23"/>
      <c r="M42" s="23"/>
      <c r="N42" s="23"/>
      <c r="O42" s="23"/>
    </row>
    <row r="43" ht="18.75" customHeight="1" spans="1:15">
      <c r="A43" s="175" t="s">
        <v>155</v>
      </c>
      <c r="B43" s="175" t="s">
        <v>156</v>
      </c>
      <c r="C43" s="23">
        <v>1328445.62</v>
      </c>
      <c r="D43" s="23">
        <v>1328445.62</v>
      </c>
      <c r="E43" s="23">
        <v>1328445.62</v>
      </c>
      <c r="F43" s="23"/>
      <c r="G43" s="23"/>
      <c r="H43" s="23"/>
      <c r="I43" s="23"/>
      <c r="J43" s="23"/>
      <c r="K43" s="23"/>
      <c r="L43" s="23"/>
      <c r="M43" s="23"/>
      <c r="N43" s="23"/>
      <c r="O43" s="23"/>
    </row>
    <row r="44" ht="18.75" customHeight="1" spans="1:15">
      <c r="A44" s="220" t="s">
        <v>157</v>
      </c>
      <c r="B44" s="220" t="s">
        <v>158</v>
      </c>
      <c r="C44" s="23">
        <v>1328445.62</v>
      </c>
      <c r="D44" s="23">
        <v>1328445.62</v>
      </c>
      <c r="E44" s="23">
        <v>1328445.62</v>
      </c>
      <c r="F44" s="23"/>
      <c r="G44" s="23"/>
      <c r="H44" s="23"/>
      <c r="I44" s="23"/>
      <c r="J44" s="23"/>
      <c r="K44" s="23"/>
      <c r="L44" s="23"/>
      <c r="M44" s="23"/>
      <c r="N44" s="23"/>
      <c r="O44" s="23"/>
    </row>
    <row r="45" ht="18.75" customHeight="1" spans="1:15">
      <c r="A45" s="221" t="s">
        <v>159</v>
      </c>
      <c r="B45" s="222" t="s">
        <v>160</v>
      </c>
      <c r="C45" s="23">
        <v>1328445.62</v>
      </c>
      <c r="D45" s="23">
        <v>1328445.62</v>
      </c>
      <c r="E45" s="23">
        <v>1328445.62</v>
      </c>
      <c r="F45" s="23"/>
      <c r="G45" s="23"/>
      <c r="H45" s="23"/>
      <c r="I45" s="23"/>
      <c r="J45" s="23"/>
      <c r="K45" s="23"/>
      <c r="L45" s="23"/>
      <c r="M45" s="23"/>
      <c r="N45" s="23"/>
      <c r="O45" s="23"/>
    </row>
    <row r="46" ht="18.75" customHeight="1" spans="1:15">
      <c r="A46" s="175" t="s">
        <v>161</v>
      </c>
      <c r="B46" s="175" t="s">
        <v>162</v>
      </c>
      <c r="C46" s="23">
        <v>28100</v>
      </c>
      <c r="D46" s="23"/>
      <c r="E46" s="23"/>
      <c r="F46" s="23"/>
      <c r="G46" s="23"/>
      <c r="H46" s="23">
        <v>28100</v>
      </c>
      <c r="I46" s="23"/>
      <c r="J46" s="23"/>
      <c r="K46" s="23"/>
      <c r="L46" s="23"/>
      <c r="M46" s="23"/>
      <c r="N46" s="23"/>
      <c r="O46" s="23"/>
    </row>
    <row r="47" ht="18.75" customHeight="1" spans="1:15">
      <c r="A47" s="220" t="s">
        <v>163</v>
      </c>
      <c r="B47" s="220" t="s">
        <v>164</v>
      </c>
      <c r="C47" s="23">
        <v>28100</v>
      </c>
      <c r="D47" s="23"/>
      <c r="E47" s="23"/>
      <c r="F47" s="23"/>
      <c r="G47" s="23"/>
      <c r="H47" s="23">
        <v>28100</v>
      </c>
      <c r="I47" s="23"/>
      <c r="J47" s="23"/>
      <c r="K47" s="23"/>
      <c r="L47" s="23"/>
      <c r="M47" s="23"/>
      <c r="N47" s="23"/>
      <c r="O47" s="23"/>
    </row>
    <row r="48" ht="18.75" customHeight="1" spans="1:15">
      <c r="A48" s="221" t="s">
        <v>165</v>
      </c>
      <c r="B48" s="222" t="s">
        <v>166</v>
      </c>
      <c r="C48" s="23">
        <v>28100</v>
      </c>
      <c r="D48" s="23"/>
      <c r="E48" s="23"/>
      <c r="F48" s="23"/>
      <c r="G48" s="23"/>
      <c r="H48" s="23">
        <v>28100</v>
      </c>
      <c r="I48" s="23"/>
      <c r="J48" s="23"/>
      <c r="K48" s="23"/>
      <c r="L48" s="23"/>
      <c r="M48" s="23"/>
      <c r="N48" s="23"/>
      <c r="O48" s="23"/>
    </row>
    <row r="49" ht="18.75" customHeight="1" spans="1:15">
      <c r="A49" s="184" t="s">
        <v>167</v>
      </c>
      <c r="B49" s="185" t="s">
        <v>167</v>
      </c>
      <c r="C49" s="23">
        <v>33822483.19</v>
      </c>
      <c r="D49" s="23">
        <v>33551760.19</v>
      </c>
      <c r="E49" s="23">
        <v>20166332.31</v>
      </c>
      <c r="F49" s="23">
        <v>13385427.88</v>
      </c>
      <c r="G49" s="23"/>
      <c r="H49" s="23">
        <v>28100</v>
      </c>
      <c r="I49" s="23"/>
      <c r="J49" s="23">
        <v>242623</v>
      </c>
      <c r="K49" s="23"/>
      <c r="L49" s="23"/>
      <c r="M49" s="23"/>
      <c r="N49" s="23"/>
      <c r="O49" s="23">
        <v>242623</v>
      </c>
    </row>
  </sheetData>
  <mergeCells count="11">
    <mergeCell ref="A2:O2"/>
    <mergeCell ref="A3:L3"/>
    <mergeCell ref="D4:F4"/>
    <mergeCell ref="J4:O4"/>
    <mergeCell ref="A49:B49"/>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6"/>
  <sheetViews>
    <sheetView showZeros="0" topLeftCell="A15"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9.5" customHeight="1" spans="4:4">
      <c r="D1" s="32" t="s">
        <v>168</v>
      </c>
    </row>
    <row r="2" ht="36" customHeight="1" spans="1:4">
      <c r="A2" s="4" t="str">
        <f>"2025"&amp;"年部门财政拨款收支预算总表"</f>
        <v>2025年部门财政拨款收支预算总表</v>
      </c>
      <c r="B2" s="166"/>
      <c r="C2" s="166"/>
      <c r="D2" s="166"/>
    </row>
    <row r="3" ht="18.75" customHeight="1" spans="1:4">
      <c r="A3" s="6" t="str">
        <f>"单位名称："&amp;"永德县德党镇人民政府"</f>
        <v>单位名称：永德县德党镇人民政府</v>
      </c>
      <c r="B3" s="167"/>
      <c r="C3" s="167"/>
      <c r="D3" s="32" t="s">
        <v>1</v>
      </c>
    </row>
    <row r="4" ht="18.75" customHeight="1" spans="1:4">
      <c r="A4" s="11" t="s">
        <v>2</v>
      </c>
      <c r="B4" s="13"/>
      <c r="C4" s="11" t="s">
        <v>3</v>
      </c>
      <c r="D4" s="13"/>
    </row>
    <row r="5" ht="18.75" customHeight="1" spans="1:4">
      <c r="A5" s="26" t="s">
        <v>4</v>
      </c>
      <c r="B5" s="104" t="str">
        <f t="shared" ref="B5:D5" si="0">"2025"&amp;"年预算数"</f>
        <v>2025年预算数</v>
      </c>
      <c r="C5" s="26" t="s">
        <v>169</v>
      </c>
      <c r="D5" s="104" t="str">
        <f t="shared" si="0"/>
        <v>2025年预算数</v>
      </c>
    </row>
    <row r="6" ht="18.75" customHeight="1" spans="1:4">
      <c r="A6" s="28"/>
      <c r="B6" s="17"/>
      <c r="C6" s="28"/>
      <c r="D6" s="17"/>
    </row>
    <row r="7" ht="18.75" customHeight="1" spans="1:4">
      <c r="A7" s="168" t="s">
        <v>170</v>
      </c>
      <c r="B7" s="23">
        <v>33579860.19</v>
      </c>
      <c r="C7" s="169" t="s">
        <v>171</v>
      </c>
      <c r="D7" s="23">
        <v>33579860.19</v>
      </c>
    </row>
    <row r="8" ht="18.75" customHeight="1" spans="1:4">
      <c r="A8" s="170" t="s">
        <v>172</v>
      </c>
      <c r="B8" s="23">
        <v>33551760.19</v>
      </c>
      <c r="C8" s="169" t="s">
        <v>173</v>
      </c>
      <c r="D8" s="23">
        <v>6596756.87</v>
      </c>
    </row>
    <row r="9" ht="18.75" customHeight="1" spans="1:4">
      <c r="A9" s="170" t="s">
        <v>174</v>
      </c>
      <c r="B9" s="23"/>
      <c r="C9" s="169" t="s">
        <v>175</v>
      </c>
      <c r="D9" s="23"/>
    </row>
    <row r="10" ht="18.75" customHeight="1" spans="1:4">
      <c r="A10" s="170" t="s">
        <v>176</v>
      </c>
      <c r="B10" s="23">
        <v>28100</v>
      </c>
      <c r="C10" s="169" t="s">
        <v>177</v>
      </c>
      <c r="D10" s="23">
        <v>40000</v>
      </c>
    </row>
    <row r="11" ht="18.75" customHeight="1" spans="1:4">
      <c r="A11" s="170" t="s">
        <v>178</v>
      </c>
      <c r="B11" s="23"/>
      <c r="C11" s="169" t="s">
        <v>179</v>
      </c>
      <c r="D11" s="23"/>
    </row>
    <row r="12" ht="18.75" customHeight="1" spans="1:4">
      <c r="A12" s="170" t="s">
        <v>172</v>
      </c>
      <c r="B12" s="23"/>
      <c r="C12" s="169" t="s">
        <v>180</v>
      </c>
      <c r="D12" s="23"/>
    </row>
    <row r="13" ht="18.75" customHeight="1" spans="1:4">
      <c r="A13" s="170" t="s">
        <v>174</v>
      </c>
      <c r="B13" s="23"/>
      <c r="C13" s="169" t="s">
        <v>181</v>
      </c>
      <c r="D13" s="23"/>
    </row>
    <row r="14" ht="18.75" customHeight="1" spans="1:4">
      <c r="A14" s="170" t="s">
        <v>176</v>
      </c>
      <c r="B14" s="23"/>
      <c r="C14" s="169" t="s">
        <v>182</v>
      </c>
      <c r="D14" s="23"/>
    </row>
    <row r="15" ht="18.75" customHeight="1" spans="1:4">
      <c r="A15" s="171"/>
      <c r="B15" s="23"/>
      <c r="C15" s="21" t="s">
        <v>183</v>
      </c>
      <c r="D15" s="23">
        <v>3498272.11</v>
      </c>
    </row>
    <row r="16" ht="18.75" customHeight="1" spans="1:4">
      <c r="A16" s="172"/>
      <c r="B16" s="23"/>
      <c r="C16" s="21" t="s">
        <v>184</v>
      </c>
      <c r="D16" s="23">
        <v>935717.75</v>
      </c>
    </row>
    <row r="17" ht="18.75" customHeight="1" spans="1:4">
      <c r="A17" s="173"/>
      <c r="B17" s="23"/>
      <c r="C17" s="21" t="s">
        <v>185</v>
      </c>
      <c r="D17" s="23"/>
    </row>
    <row r="18" ht="18.75" customHeight="1" spans="1:4">
      <c r="A18" s="173"/>
      <c r="B18" s="23"/>
      <c r="C18" s="21" t="s">
        <v>186</v>
      </c>
      <c r="D18" s="23"/>
    </row>
    <row r="19" ht="18.75" customHeight="1" spans="1:4">
      <c r="A19" s="173"/>
      <c r="B19" s="23"/>
      <c r="C19" s="21" t="s">
        <v>187</v>
      </c>
      <c r="D19" s="23">
        <v>21152567.84</v>
      </c>
    </row>
    <row r="20" ht="18.75" customHeight="1" spans="1:4">
      <c r="A20" s="173"/>
      <c r="B20" s="23"/>
      <c r="C20" s="21" t="s">
        <v>188</v>
      </c>
      <c r="D20" s="23"/>
    </row>
    <row r="21" ht="18.75" customHeight="1" spans="1:4">
      <c r="A21" s="173"/>
      <c r="B21" s="23"/>
      <c r="C21" s="21" t="s">
        <v>189</v>
      </c>
      <c r="D21" s="23"/>
    </row>
    <row r="22" ht="18.75" customHeight="1" spans="1:4">
      <c r="A22" s="173"/>
      <c r="B22" s="23"/>
      <c r="C22" s="21" t="s">
        <v>190</v>
      </c>
      <c r="D22" s="23"/>
    </row>
    <row r="23" ht="18.75" customHeight="1" spans="1:4">
      <c r="A23" s="173"/>
      <c r="B23" s="23"/>
      <c r="C23" s="21" t="s">
        <v>191</v>
      </c>
      <c r="D23" s="23"/>
    </row>
    <row r="24" ht="18.75" customHeight="1" spans="1:4">
      <c r="A24" s="173"/>
      <c r="B24" s="23"/>
      <c r="C24" s="21" t="s">
        <v>192</v>
      </c>
      <c r="D24" s="23"/>
    </row>
    <row r="25" ht="18.75" customHeight="1" spans="1:4">
      <c r="A25" s="173"/>
      <c r="B25" s="23"/>
      <c r="C25" s="21" t="s">
        <v>193</v>
      </c>
      <c r="D25" s="23"/>
    </row>
    <row r="26" ht="18.75" customHeight="1" spans="1:4">
      <c r="A26" s="173"/>
      <c r="B26" s="23"/>
      <c r="C26" s="21" t="s">
        <v>194</v>
      </c>
      <c r="D26" s="23">
        <v>1328445.62</v>
      </c>
    </row>
    <row r="27" ht="18.75" customHeight="1" spans="1:4">
      <c r="A27" s="171"/>
      <c r="B27" s="23"/>
      <c r="C27" s="21" t="s">
        <v>195</v>
      </c>
      <c r="D27" s="23"/>
    </row>
    <row r="28" ht="18.75" customHeight="1" spans="1:4">
      <c r="A28" s="172"/>
      <c r="B28" s="23"/>
      <c r="C28" s="21" t="s">
        <v>196</v>
      </c>
      <c r="D28" s="23">
        <v>28100</v>
      </c>
    </row>
    <row r="29" ht="18.75" customHeight="1" spans="1:4">
      <c r="A29" s="173"/>
      <c r="B29" s="23"/>
      <c r="C29" s="21" t="s">
        <v>197</v>
      </c>
      <c r="D29" s="23"/>
    </row>
    <row r="30" ht="18.75" customHeight="1" spans="1:4">
      <c r="A30" s="173"/>
      <c r="B30" s="23"/>
      <c r="C30" s="21" t="s">
        <v>198</v>
      </c>
      <c r="D30" s="23"/>
    </row>
    <row r="31" ht="18.75" customHeight="1" spans="1:4">
      <c r="A31" s="173"/>
      <c r="B31" s="23"/>
      <c r="C31" s="21" t="s">
        <v>199</v>
      </c>
      <c r="D31" s="23"/>
    </row>
    <row r="32" ht="18.75" customHeight="1" spans="1:4">
      <c r="A32" s="173"/>
      <c r="B32" s="23"/>
      <c r="C32" s="21" t="s">
        <v>200</v>
      </c>
      <c r="D32" s="23"/>
    </row>
    <row r="33" ht="18.75" customHeight="1" spans="1:4">
      <c r="A33" s="173"/>
      <c r="B33" s="23"/>
      <c r="C33" s="21" t="s">
        <v>201</v>
      </c>
      <c r="D33" s="23"/>
    </row>
    <row r="34" ht="18.75" customHeight="1" spans="1:4">
      <c r="A34" s="171"/>
      <c r="B34" s="174"/>
      <c r="C34" s="21" t="s">
        <v>202</v>
      </c>
      <c r="D34" s="174"/>
    </row>
    <row r="35" ht="18.75" customHeight="1" spans="1:4">
      <c r="A35" s="171"/>
      <c r="B35" s="23"/>
      <c r="C35" s="175" t="s">
        <v>203</v>
      </c>
      <c r="D35" s="23"/>
    </row>
    <row r="36" ht="18.75" customHeight="1" spans="1:4">
      <c r="A36" s="172" t="s">
        <v>204</v>
      </c>
      <c r="B36" s="176">
        <v>33579860.19</v>
      </c>
      <c r="C36" s="171" t="s">
        <v>52</v>
      </c>
      <c r="D36" s="176">
        <v>33579860.19</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43"/>
  <sheetViews>
    <sheetView showZeros="0" topLeftCell="A15"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57"/>
      <c r="B1" s="157"/>
      <c r="C1" s="157"/>
      <c r="D1" s="49"/>
      <c r="E1" s="157"/>
      <c r="F1" s="52"/>
      <c r="G1" s="32" t="s">
        <v>205</v>
      </c>
    </row>
    <row r="2" ht="39" customHeight="1" spans="1:7">
      <c r="A2" s="4" t="str">
        <f>"2025"&amp;"年一般公共预算支出预算表（按功能科目分类）"</f>
        <v>2025年一般公共预算支出预算表（按功能科目分类）</v>
      </c>
      <c r="B2" s="103"/>
      <c r="C2" s="103"/>
      <c r="D2" s="103"/>
      <c r="E2" s="103"/>
      <c r="F2" s="103"/>
      <c r="G2" s="103"/>
    </row>
    <row r="3" ht="18.75" customHeight="1" spans="1:7">
      <c r="A3" s="6" t="str">
        <f>"单位名称："&amp;"永德县德党镇人民政府"</f>
        <v>单位名称：永德县德党镇人民政府</v>
      </c>
      <c r="B3" s="158"/>
      <c r="C3" s="49"/>
      <c r="D3" s="49"/>
      <c r="E3" s="49"/>
      <c r="F3" s="52"/>
      <c r="G3" s="32" t="s">
        <v>1</v>
      </c>
    </row>
    <row r="4" ht="18.75" customHeight="1" spans="1:7">
      <c r="A4" s="159" t="s">
        <v>206</v>
      </c>
      <c r="B4" s="160"/>
      <c r="C4" s="104" t="s">
        <v>56</v>
      </c>
      <c r="D4" s="139" t="s">
        <v>75</v>
      </c>
      <c r="E4" s="12"/>
      <c r="F4" s="13"/>
      <c r="G4" s="132" t="s">
        <v>76</v>
      </c>
    </row>
    <row r="5" ht="18.75" customHeight="1" spans="1:7">
      <c r="A5" s="161" t="s">
        <v>73</v>
      </c>
      <c r="B5" s="161" t="s">
        <v>74</v>
      </c>
      <c r="C5" s="28"/>
      <c r="D5" s="150" t="s">
        <v>58</v>
      </c>
      <c r="E5" s="150" t="s">
        <v>207</v>
      </c>
      <c r="F5" s="150" t="s">
        <v>208</v>
      </c>
      <c r="G5" s="91"/>
    </row>
    <row r="6" ht="18.75" customHeight="1" spans="1:7">
      <c r="A6" s="162" t="s">
        <v>209</v>
      </c>
      <c r="B6" s="162" t="s">
        <v>210</v>
      </c>
      <c r="C6" s="162" t="s">
        <v>211</v>
      </c>
      <c r="D6" s="163">
        <v>4</v>
      </c>
      <c r="E6" s="164" t="s">
        <v>212</v>
      </c>
      <c r="F6" s="164" t="s">
        <v>213</v>
      </c>
      <c r="G6" s="162" t="s">
        <v>214</v>
      </c>
    </row>
    <row r="7" ht="18.75" customHeight="1" spans="1:7">
      <c r="A7" s="118" t="s">
        <v>84</v>
      </c>
      <c r="B7" s="118" t="s">
        <v>85</v>
      </c>
      <c r="C7" s="23">
        <v>6596756.87</v>
      </c>
      <c r="D7" s="23">
        <v>5387264.23</v>
      </c>
      <c r="E7" s="23">
        <v>4546225.19</v>
      </c>
      <c r="F7" s="23">
        <v>841039.04</v>
      </c>
      <c r="G7" s="23">
        <v>1209492.64</v>
      </c>
    </row>
    <row r="8" ht="18.75" customHeight="1" spans="1:7">
      <c r="A8" s="165" t="s">
        <v>86</v>
      </c>
      <c r="B8" s="165" t="s">
        <v>87</v>
      </c>
      <c r="C8" s="23">
        <v>86000</v>
      </c>
      <c r="D8" s="23"/>
      <c r="E8" s="23"/>
      <c r="F8" s="23"/>
      <c r="G8" s="23">
        <v>86000</v>
      </c>
    </row>
    <row r="9" ht="18.75" customHeight="1" spans="1:7">
      <c r="A9" s="120" t="s">
        <v>88</v>
      </c>
      <c r="B9" s="120" t="s">
        <v>89</v>
      </c>
      <c r="C9" s="23">
        <v>86000</v>
      </c>
      <c r="D9" s="23"/>
      <c r="E9" s="23"/>
      <c r="F9" s="23"/>
      <c r="G9" s="23">
        <v>86000</v>
      </c>
    </row>
    <row r="10" ht="18.75" customHeight="1" spans="1:7">
      <c r="A10" s="165" t="s">
        <v>90</v>
      </c>
      <c r="B10" s="165" t="s">
        <v>91</v>
      </c>
      <c r="C10" s="23">
        <v>5133743.51</v>
      </c>
      <c r="D10" s="23">
        <v>5133743.51</v>
      </c>
      <c r="E10" s="23">
        <v>4310704.47</v>
      </c>
      <c r="F10" s="23">
        <v>823039.04</v>
      </c>
      <c r="G10" s="23"/>
    </row>
    <row r="11" ht="18.75" customHeight="1" spans="1:7">
      <c r="A11" s="120" t="s">
        <v>92</v>
      </c>
      <c r="B11" s="120" t="s">
        <v>93</v>
      </c>
      <c r="C11" s="23">
        <v>5133743.51</v>
      </c>
      <c r="D11" s="23">
        <v>5133743.51</v>
      </c>
      <c r="E11" s="23">
        <v>4310704.47</v>
      </c>
      <c r="F11" s="23">
        <v>823039.04</v>
      </c>
      <c r="G11" s="23"/>
    </row>
    <row r="12" ht="18.75" customHeight="1" spans="1:7">
      <c r="A12" s="165" t="s">
        <v>96</v>
      </c>
      <c r="B12" s="165" t="s">
        <v>97</v>
      </c>
      <c r="C12" s="23">
        <v>1377013.36</v>
      </c>
      <c r="D12" s="23">
        <v>253520.72</v>
      </c>
      <c r="E12" s="23">
        <v>235520.72</v>
      </c>
      <c r="F12" s="23">
        <v>18000</v>
      </c>
      <c r="G12" s="23">
        <v>1123492.64</v>
      </c>
    </row>
    <row r="13" ht="18.75" customHeight="1" spans="1:7">
      <c r="A13" s="120" t="s">
        <v>98</v>
      </c>
      <c r="B13" s="120" t="s">
        <v>93</v>
      </c>
      <c r="C13" s="23">
        <v>253520.72</v>
      </c>
      <c r="D13" s="23">
        <v>253520.72</v>
      </c>
      <c r="E13" s="23">
        <v>235520.72</v>
      </c>
      <c r="F13" s="23">
        <v>18000</v>
      </c>
      <c r="G13" s="23"/>
    </row>
    <row r="14" ht="18.75" customHeight="1" spans="1:7">
      <c r="A14" s="120" t="s">
        <v>99</v>
      </c>
      <c r="B14" s="120" t="s">
        <v>100</v>
      </c>
      <c r="C14" s="23">
        <v>1123492.64</v>
      </c>
      <c r="D14" s="23"/>
      <c r="E14" s="23"/>
      <c r="F14" s="23"/>
      <c r="G14" s="23">
        <v>1123492.64</v>
      </c>
    </row>
    <row r="15" ht="18.75" customHeight="1" spans="1:7">
      <c r="A15" s="118" t="s">
        <v>101</v>
      </c>
      <c r="B15" s="118" t="s">
        <v>102</v>
      </c>
      <c r="C15" s="23">
        <v>40000</v>
      </c>
      <c r="D15" s="23"/>
      <c r="E15" s="23"/>
      <c r="F15" s="23"/>
      <c r="G15" s="23">
        <v>40000</v>
      </c>
    </row>
    <row r="16" ht="18.75" customHeight="1" spans="1:7">
      <c r="A16" s="165" t="s">
        <v>103</v>
      </c>
      <c r="B16" s="165" t="s">
        <v>104</v>
      </c>
      <c r="C16" s="23">
        <v>40000</v>
      </c>
      <c r="D16" s="23"/>
      <c r="E16" s="23"/>
      <c r="F16" s="23"/>
      <c r="G16" s="23">
        <v>40000</v>
      </c>
    </row>
    <row r="17" ht="18.75" customHeight="1" spans="1:7">
      <c r="A17" s="120" t="s">
        <v>105</v>
      </c>
      <c r="B17" s="120" t="s">
        <v>106</v>
      </c>
      <c r="C17" s="23">
        <v>40000</v>
      </c>
      <c r="D17" s="23"/>
      <c r="E17" s="23"/>
      <c r="F17" s="23"/>
      <c r="G17" s="23">
        <v>40000</v>
      </c>
    </row>
    <row r="18" ht="18.75" customHeight="1" spans="1:7">
      <c r="A18" s="118" t="s">
        <v>107</v>
      </c>
      <c r="B18" s="118" t="s">
        <v>108</v>
      </c>
      <c r="C18" s="23">
        <v>3498272.11</v>
      </c>
      <c r="D18" s="23">
        <v>3498272.11</v>
      </c>
      <c r="E18" s="23">
        <v>3467272.11</v>
      </c>
      <c r="F18" s="23">
        <v>31000</v>
      </c>
      <c r="G18" s="23"/>
    </row>
    <row r="19" ht="18.75" customHeight="1" spans="1:7">
      <c r="A19" s="165" t="s">
        <v>109</v>
      </c>
      <c r="B19" s="165" t="s">
        <v>110</v>
      </c>
      <c r="C19" s="23">
        <v>207477.16</v>
      </c>
      <c r="D19" s="23">
        <v>207477.16</v>
      </c>
      <c r="E19" s="23">
        <v>207477.16</v>
      </c>
      <c r="F19" s="23"/>
      <c r="G19" s="23"/>
    </row>
    <row r="20" ht="18.75" customHeight="1" spans="1:7">
      <c r="A20" s="120" t="s">
        <v>111</v>
      </c>
      <c r="B20" s="120" t="s">
        <v>112</v>
      </c>
      <c r="C20" s="23">
        <v>207477.16</v>
      </c>
      <c r="D20" s="23">
        <v>207477.16</v>
      </c>
      <c r="E20" s="23">
        <v>207477.16</v>
      </c>
      <c r="F20" s="23"/>
      <c r="G20" s="23"/>
    </row>
    <row r="21" ht="18.75" customHeight="1" spans="1:7">
      <c r="A21" s="165" t="s">
        <v>113</v>
      </c>
      <c r="B21" s="165" t="s">
        <v>114</v>
      </c>
      <c r="C21" s="23">
        <v>3140482.95</v>
      </c>
      <c r="D21" s="23">
        <v>3140482.95</v>
      </c>
      <c r="E21" s="23">
        <v>3109482.95</v>
      </c>
      <c r="F21" s="23">
        <v>31000</v>
      </c>
      <c r="G21" s="23"/>
    </row>
    <row r="22" ht="18.75" customHeight="1" spans="1:7">
      <c r="A22" s="120" t="s">
        <v>115</v>
      </c>
      <c r="B22" s="120" t="s">
        <v>116</v>
      </c>
      <c r="C22" s="23">
        <v>1369222.12</v>
      </c>
      <c r="D22" s="23">
        <v>1369222.12</v>
      </c>
      <c r="E22" s="23">
        <v>1338222.12</v>
      </c>
      <c r="F22" s="23">
        <v>31000</v>
      </c>
      <c r="G22" s="23"/>
    </row>
    <row r="23" ht="18.75" customHeight="1" spans="1:7">
      <c r="A23" s="120" t="s">
        <v>117</v>
      </c>
      <c r="B23" s="120" t="s">
        <v>118</v>
      </c>
      <c r="C23" s="23">
        <v>1771260.83</v>
      </c>
      <c r="D23" s="23">
        <v>1771260.83</v>
      </c>
      <c r="E23" s="23">
        <v>1771260.83</v>
      </c>
      <c r="F23" s="23"/>
      <c r="G23" s="23"/>
    </row>
    <row r="24" ht="18.75" customHeight="1" spans="1:7">
      <c r="A24" s="165" t="s">
        <v>121</v>
      </c>
      <c r="B24" s="165" t="s">
        <v>122</v>
      </c>
      <c r="C24" s="23">
        <v>150312</v>
      </c>
      <c r="D24" s="23">
        <v>150312</v>
      </c>
      <c r="E24" s="23">
        <v>150312</v>
      </c>
      <c r="F24" s="23"/>
      <c r="G24" s="23"/>
    </row>
    <row r="25" ht="18.75" customHeight="1" spans="1:7">
      <c r="A25" s="120" t="s">
        <v>123</v>
      </c>
      <c r="B25" s="120" t="s">
        <v>124</v>
      </c>
      <c r="C25" s="23">
        <v>150312</v>
      </c>
      <c r="D25" s="23">
        <v>150312</v>
      </c>
      <c r="E25" s="23">
        <v>150312</v>
      </c>
      <c r="F25" s="23"/>
      <c r="G25" s="23"/>
    </row>
    <row r="26" ht="18.75" customHeight="1" spans="1:7">
      <c r="A26" s="118" t="s">
        <v>125</v>
      </c>
      <c r="B26" s="118" t="s">
        <v>126</v>
      </c>
      <c r="C26" s="23">
        <v>935717.75</v>
      </c>
      <c r="D26" s="23">
        <v>935717.75</v>
      </c>
      <c r="E26" s="23">
        <v>935717.75</v>
      </c>
      <c r="F26" s="23"/>
      <c r="G26" s="23"/>
    </row>
    <row r="27" ht="18.75" customHeight="1" spans="1:7">
      <c r="A27" s="165" t="s">
        <v>127</v>
      </c>
      <c r="B27" s="165" t="s">
        <v>128</v>
      </c>
      <c r="C27" s="23">
        <v>74880</v>
      </c>
      <c r="D27" s="23">
        <v>74880</v>
      </c>
      <c r="E27" s="23">
        <v>74880</v>
      </c>
      <c r="F27" s="23"/>
      <c r="G27" s="23"/>
    </row>
    <row r="28" ht="18.75" customHeight="1" spans="1:7">
      <c r="A28" s="120" t="s">
        <v>129</v>
      </c>
      <c r="B28" s="120" t="s">
        <v>130</v>
      </c>
      <c r="C28" s="23">
        <v>74880</v>
      </c>
      <c r="D28" s="23">
        <v>74880</v>
      </c>
      <c r="E28" s="23">
        <v>74880</v>
      </c>
      <c r="F28" s="23"/>
      <c r="G28" s="23"/>
    </row>
    <row r="29" ht="18.75" customHeight="1" spans="1:7">
      <c r="A29" s="165" t="s">
        <v>131</v>
      </c>
      <c r="B29" s="165" t="s">
        <v>132</v>
      </c>
      <c r="C29" s="23">
        <v>860837.75</v>
      </c>
      <c r="D29" s="23">
        <v>860837.75</v>
      </c>
      <c r="E29" s="23">
        <v>860837.75</v>
      </c>
      <c r="F29" s="23"/>
      <c r="G29" s="23"/>
    </row>
    <row r="30" ht="18.75" customHeight="1" spans="1:7">
      <c r="A30" s="120" t="s">
        <v>133</v>
      </c>
      <c r="B30" s="120" t="s">
        <v>134</v>
      </c>
      <c r="C30" s="23">
        <v>785996.99</v>
      </c>
      <c r="D30" s="23">
        <v>785996.99</v>
      </c>
      <c r="E30" s="23">
        <v>785996.99</v>
      </c>
      <c r="F30" s="23"/>
      <c r="G30" s="23"/>
    </row>
    <row r="31" ht="18.75" customHeight="1" spans="1:7">
      <c r="A31" s="120" t="s">
        <v>137</v>
      </c>
      <c r="B31" s="120" t="s">
        <v>138</v>
      </c>
      <c r="C31" s="23">
        <v>74840.76</v>
      </c>
      <c r="D31" s="23">
        <v>74840.76</v>
      </c>
      <c r="E31" s="23">
        <v>74840.76</v>
      </c>
      <c r="F31" s="23"/>
      <c r="G31" s="23"/>
    </row>
    <row r="32" ht="18.75" customHeight="1" spans="1:7">
      <c r="A32" s="118" t="s">
        <v>139</v>
      </c>
      <c r="B32" s="118" t="s">
        <v>140</v>
      </c>
      <c r="C32" s="23">
        <v>21152567.84</v>
      </c>
      <c r="D32" s="23">
        <v>9016632.6</v>
      </c>
      <c r="E32" s="23">
        <v>9016632.6</v>
      </c>
      <c r="F32" s="23"/>
      <c r="G32" s="23">
        <v>12135935.24</v>
      </c>
    </row>
    <row r="33" ht="18.75" customHeight="1" spans="1:7">
      <c r="A33" s="165" t="s">
        <v>141</v>
      </c>
      <c r="B33" s="165" t="s">
        <v>142</v>
      </c>
      <c r="C33" s="23">
        <v>12562632.6</v>
      </c>
      <c r="D33" s="23">
        <v>9016632.6</v>
      </c>
      <c r="E33" s="23">
        <v>9016632.6</v>
      </c>
      <c r="F33" s="23"/>
      <c r="G33" s="23">
        <v>3546000</v>
      </c>
    </row>
    <row r="34" ht="18.75" customHeight="1" spans="1:7">
      <c r="A34" s="120" t="s">
        <v>143</v>
      </c>
      <c r="B34" s="120" t="s">
        <v>144</v>
      </c>
      <c r="C34" s="23">
        <v>9016632.6</v>
      </c>
      <c r="D34" s="23">
        <v>9016632.6</v>
      </c>
      <c r="E34" s="23">
        <v>9016632.6</v>
      </c>
      <c r="F34" s="23"/>
      <c r="G34" s="23"/>
    </row>
    <row r="35" ht="18.75" customHeight="1" spans="1:7">
      <c r="A35" s="120" t="s">
        <v>145</v>
      </c>
      <c r="B35" s="120" t="s">
        <v>146</v>
      </c>
      <c r="C35" s="23">
        <v>3546000</v>
      </c>
      <c r="D35" s="23"/>
      <c r="E35" s="23"/>
      <c r="F35" s="23"/>
      <c r="G35" s="23">
        <v>3546000</v>
      </c>
    </row>
    <row r="36" ht="18.75" customHeight="1" spans="1:7">
      <c r="A36" s="165" t="s">
        <v>147</v>
      </c>
      <c r="B36" s="165" t="s">
        <v>148</v>
      </c>
      <c r="C36" s="23">
        <v>686000</v>
      </c>
      <c r="D36" s="23"/>
      <c r="E36" s="23"/>
      <c r="F36" s="23"/>
      <c r="G36" s="23">
        <v>686000</v>
      </c>
    </row>
    <row r="37" ht="18.75" customHeight="1" spans="1:7">
      <c r="A37" s="120" t="s">
        <v>149</v>
      </c>
      <c r="B37" s="120" t="s">
        <v>150</v>
      </c>
      <c r="C37" s="23">
        <v>686000</v>
      </c>
      <c r="D37" s="23"/>
      <c r="E37" s="23"/>
      <c r="F37" s="23"/>
      <c r="G37" s="23">
        <v>686000</v>
      </c>
    </row>
    <row r="38" ht="18.75" customHeight="1" spans="1:7">
      <c r="A38" s="165" t="s">
        <v>151</v>
      </c>
      <c r="B38" s="165" t="s">
        <v>152</v>
      </c>
      <c r="C38" s="23">
        <v>7903935.24</v>
      </c>
      <c r="D38" s="23"/>
      <c r="E38" s="23"/>
      <c r="F38" s="23"/>
      <c r="G38" s="23">
        <v>7903935.24</v>
      </c>
    </row>
    <row r="39" ht="18.75" customHeight="1" spans="1:7">
      <c r="A39" s="120" t="s">
        <v>153</v>
      </c>
      <c r="B39" s="120" t="s">
        <v>154</v>
      </c>
      <c r="C39" s="23">
        <v>7903935.24</v>
      </c>
      <c r="D39" s="23"/>
      <c r="E39" s="23"/>
      <c r="F39" s="23"/>
      <c r="G39" s="23">
        <v>7903935.24</v>
      </c>
    </row>
    <row r="40" ht="18.75" customHeight="1" spans="1:7">
      <c r="A40" s="118" t="s">
        <v>155</v>
      </c>
      <c r="B40" s="118" t="s">
        <v>156</v>
      </c>
      <c r="C40" s="23">
        <v>1328445.62</v>
      </c>
      <c r="D40" s="23">
        <v>1328445.62</v>
      </c>
      <c r="E40" s="23">
        <v>1328445.62</v>
      </c>
      <c r="F40" s="23"/>
      <c r="G40" s="23"/>
    </row>
    <row r="41" ht="18.75" customHeight="1" spans="1:7">
      <c r="A41" s="165" t="s">
        <v>157</v>
      </c>
      <c r="B41" s="165" t="s">
        <v>158</v>
      </c>
      <c r="C41" s="23">
        <v>1328445.62</v>
      </c>
      <c r="D41" s="23">
        <v>1328445.62</v>
      </c>
      <c r="E41" s="23">
        <v>1328445.62</v>
      </c>
      <c r="F41" s="23"/>
      <c r="G41" s="23"/>
    </row>
    <row r="42" ht="18.75" customHeight="1" spans="1:7">
      <c r="A42" s="120" t="s">
        <v>159</v>
      </c>
      <c r="B42" s="120" t="s">
        <v>160</v>
      </c>
      <c r="C42" s="23">
        <v>1328445.62</v>
      </c>
      <c r="D42" s="23">
        <v>1328445.62</v>
      </c>
      <c r="E42" s="23">
        <v>1328445.62</v>
      </c>
      <c r="F42" s="23"/>
      <c r="G42" s="23"/>
    </row>
    <row r="43" ht="18.75" customHeight="1" spans="1:7">
      <c r="A43" s="45" t="s">
        <v>56</v>
      </c>
      <c r="B43" s="45"/>
      <c r="C43" s="23">
        <v>33551760.19</v>
      </c>
      <c r="D43" s="23">
        <v>20166332.31</v>
      </c>
      <c r="E43" s="23">
        <v>19294293.27</v>
      </c>
      <c r="F43" s="23">
        <v>872039.04</v>
      </c>
      <c r="G43" s="23">
        <v>13385427.88</v>
      </c>
    </row>
  </sheetData>
  <mergeCells count="7">
    <mergeCell ref="A2:G2"/>
    <mergeCell ref="A3:E3"/>
    <mergeCell ref="A4:B4"/>
    <mergeCell ref="D4:F4"/>
    <mergeCell ref="A43:B43"/>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45"/>
      <c r="B1" s="146"/>
      <c r="C1" s="146"/>
      <c r="D1" s="147"/>
      <c r="G1" s="148" t="s">
        <v>215</v>
      </c>
    </row>
    <row r="2" ht="39" customHeight="1" spans="1:7">
      <c r="A2" s="137" t="str">
        <f>"2025"&amp;"年“三公”经费支出预算表"</f>
        <v>2025年“三公”经费支出预算表</v>
      </c>
      <c r="B2" s="66"/>
      <c r="C2" s="66"/>
      <c r="D2" s="66"/>
      <c r="E2" s="66"/>
      <c r="F2" s="66"/>
      <c r="G2" s="66"/>
    </row>
    <row r="3" ht="18.75" customHeight="1" spans="1:7">
      <c r="A3" s="34" t="str">
        <f>"单位名称："&amp;"永德县德党镇人民政府"</f>
        <v>单位名称：永德县德党镇人民政府</v>
      </c>
      <c r="B3" s="146"/>
      <c r="C3" s="146"/>
      <c r="D3" s="62"/>
      <c r="E3" s="2"/>
      <c r="G3" s="148" t="s">
        <v>216</v>
      </c>
    </row>
    <row r="4" ht="18.75" customHeight="1" spans="1:7">
      <c r="A4" s="9" t="s">
        <v>217</v>
      </c>
      <c r="B4" s="9" t="s">
        <v>218</v>
      </c>
      <c r="C4" s="26" t="s">
        <v>219</v>
      </c>
      <c r="D4" s="11" t="s">
        <v>220</v>
      </c>
      <c r="E4" s="12"/>
      <c r="F4" s="13"/>
      <c r="G4" s="26" t="s">
        <v>221</v>
      </c>
    </row>
    <row r="5" ht="18.75" customHeight="1" spans="1:7">
      <c r="A5" s="16"/>
      <c r="B5" s="149"/>
      <c r="C5" s="28"/>
      <c r="D5" s="150" t="s">
        <v>58</v>
      </c>
      <c r="E5" s="150" t="s">
        <v>222</v>
      </c>
      <c r="F5" s="150" t="s">
        <v>223</v>
      </c>
      <c r="G5" s="28"/>
    </row>
    <row r="6" ht="18.75" customHeight="1" spans="1:7">
      <c r="A6" s="151" t="s">
        <v>56</v>
      </c>
      <c r="B6" s="152">
        <v>1</v>
      </c>
      <c r="C6" s="153">
        <v>2</v>
      </c>
      <c r="D6" s="154">
        <v>3</v>
      </c>
      <c r="E6" s="154">
        <v>4</v>
      </c>
      <c r="F6" s="154">
        <v>5</v>
      </c>
      <c r="G6" s="153">
        <v>6</v>
      </c>
    </row>
    <row r="7" ht="18.75" customHeight="1" spans="1:7">
      <c r="A7" s="151" t="s">
        <v>56</v>
      </c>
      <c r="B7" s="155">
        <v>81000</v>
      </c>
      <c r="C7" s="155"/>
      <c r="D7" s="155">
        <v>73000</v>
      </c>
      <c r="E7" s="155"/>
      <c r="F7" s="155">
        <v>73000</v>
      </c>
      <c r="G7" s="155">
        <v>8000</v>
      </c>
    </row>
    <row r="8" ht="18.75" customHeight="1" spans="1:7">
      <c r="A8" s="156" t="s">
        <v>224</v>
      </c>
      <c r="B8" s="155"/>
      <c r="C8" s="155"/>
      <c r="D8" s="155"/>
      <c r="E8" s="155"/>
      <c r="F8" s="155"/>
      <c r="G8" s="155"/>
    </row>
    <row r="9" ht="18.75" customHeight="1" spans="1:7">
      <c r="A9" s="156" t="s">
        <v>225</v>
      </c>
      <c r="B9" s="155">
        <v>81000</v>
      </c>
      <c r="C9" s="155"/>
      <c r="D9" s="155">
        <v>73000</v>
      </c>
      <c r="E9" s="155"/>
      <c r="F9" s="155">
        <v>73000</v>
      </c>
      <c r="G9" s="155">
        <v>8000</v>
      </c>
    </row>
    <row r="10" ht="18.75" customHeight="1" spans="1:7">
      <c r="A10" s="156" t="s">
        <v>226</v>
      </c>
      <c r="B10" s="155"/>
      <c r="C10" s="155"/>
      <c r="D10" s="155"/>
      <c r="E10" s="155"/>
      <c r="F10" s="155"/>
      <c r="G10" s="155"/>
    </row>
    <row r="11" ht="18.75" customHeight="1" spans="1:7">
      <c r="A11" s="156" t="s">
        <v>227</v>
      </c>
      <c r="B11" s="155"/>
      <c r="C11" s="155"/>
      <c r="D11" s="155"/>
      <c r="E11" s="155"/>
      <c r="F11" s="155"/>
      <c r="G11" s="155"/>
    </row>
  </sheetData>
  <mergeCells count="7">
    <mergeCell ref="A2:G2"/>
    <mergeCell ref="A3:D3"/>
    <mergeCell ref="D4:F4"/>
    <mergeCell ref="A4:A6"/>
    <mergeCell ref="B4:B5"/>
    <mergeCell ref="C4:C5"/>
    <mergeCell ref="G4:G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63"/>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17.5714285714286" customWidth="1"/>
    <col min="6" max="6" width="10.2857142857143" customWidth="1"/>
    <col min="7" max="7" width="23" customWidth="1"/>
    <col min="8" max="21" width="19.847619047619" customWidth="1"/>
    <col min="22" max="23" width="20" customWidth="1"/>
  </cols>
  <sheetData>
    <row r="1" ht="18.75" customHeight="1" spans="2:23">
      <c r="B1" s="135"/>
      <c r="D1" s="136"/>
      <c r="E1" s="136"/>
      <c r="F1" s="136"/>
      <c r="G1" s="136"/>
      <c r="H1" s="63"/>
      <c r="I1" s="63"/>
      <c r="J1" s="63"/>
      <c r="K1" s="63"/>
      <c r="L1" s="63"/>
      <c r="M1" s="63"/>
      <c r="N1" s="2"/>
      <c r="O1" s="2"/>
      <c r="P1" s="2"/>
      <c r="Q1" s="63"/>
      <c r="U1" s="135"/>
      <c r="W1" s="31" t="s">
        <v>228</v>
      </c>
    </row>
    <row r="2" ht="39.75" customHeight="1" spans="1:23">
      <c r="A2" s="137" t="str">
        <f>"2025"&amp;"年部门基本支出预算表"</f>
        <v>2025年部门基本支出预算表</v>
      </c>
      <c r="B2" s="66"/>
      <c r="C2" s="66"/>
      <c r="D2" s="66"/>
      <c r="E2" s="66"/>
      <c r="F2" s="66"/>
      <c r="G2" s="66"/>
      <c r="H2" s="66"/>
      <c r="I2" s="66"/>
      <c r="J2" s="66"/>
      <c r="K2" s="66"/>
      <c r="L2" s="66"/>
      <c r="M2" s="66"/>
      <c r="N2" s="5"/>
      <c r="O2" s="5"/>
      <c r="P2" s="5"/>
      <c r="Q2" s="66"/>
      <c r="R2" s="66"/>
      <c r="S2" s="66"/>
      <c r="T2" s="66"/>
      <c r="U2" s="66"/>
      <c r="V2" s="66"/>
      <c r="W2" s="66"/>
    </row>
    <row r="3" ht="18.75" customHeight="1" spans="1:23">
      <c r="A3" s="6" t="str">
        <f>"单位名称："&amp;"永德县德党镇人民政府"</f>
        <v>单位名称：永德县德党镇人民政府</v>
      </c>
      <c r="B3" s="138"/>
      <c r="C3" s="138"/>
      <c r="D3" s="138"/>
      <c r="E3" s="138"/>
      <c r="F3" s="138"/>
      <c r="G3" s="138"/>
      <c r="H3" s="68"/>
      <c r="I3" s="68"/>
      <c r="J3" s="68"/>
      <c r="K3" s="68"/>
      <c r="L3" s="68"/>
      <c r="M3" s="68"/>
      <c r="N3" s="8"/>
      <c r="O3" s="8"/>
      <c r="P3" s="8"/>
      <c r="Q3" s="68"/>
      <c r="U3" s="135"/>
      <c r="W3" s="31" t="s">
        <v>216</v>
      </c>
    </row>
    <row r="4" ht="18.75" customHeight="1" spans="1:23">
      <c r="A4" s="9" t="s">
        <v>229</v>
      </c>
      <c r="B4" s="9" t="s">
        <v>230</v>
      </c>
      <c r="C4" s="9" t="s">
        <v>231</v>
      </c>
      <c r="D4" s="9" t="s">
        <v>232</v>
      </c>
      <c r="E4" s="9" t="s">
        <v>233</v>
      </c>
      <c r="F4" s="9" t="s">
        <v>234</v>
      </c>
      <c r="G4" s="9" t="s">
        <v>235</v>
      </c>
      <c r="H4" s="139" t="s">
        <v>236</v>
      </c>
      <c r="I4" s="86" t="s">
        <v>236</v>
      </c>
      <c r="J4" s="86"/>
      <c r="K4" s="86"/>
      <c r="L4" s="86"/>
      <c r="M4" s="86"/>
      <c r="N4" s="12"/>
      <c r="O4" s="12"/>
      <c r="P4" s="12"/>
      <c r="Q4" s="71" t="s">
        <v>62</v>
      </c>
      <c r="R4" s="86" t="s">
        <v>78</v>
      </c>
      <c r="S4" s="86"/>
      <c r="T4" s="86"/>
      <c r="U4" s="86"/>
      <c r="V4" s="86"/>
      <c r="W4" s="142"/>
    </row>
    <row r="5" ht="18.75" customHeight="1" spans="1:23">
      <c r="A5" s="14"/>
      <c r="B5" s="134"/>
      <c r="C5" s="14"/>
      <c r="D5" s="14"/>
      <c r="E5" s="14"/>
      <c r="F5" s="14"/>
      <c r="G5" s="14"/>
      <c r="H5" s="104" t="s">
        <v>237</v>
      </c>
      <c r="I5" s="139" t="s">
        <v>59</v>
      </c>
      <c r="J5" s="86"/>
      <c r="K5" s="86"/>
      <c r="L5" s="86"/>
      <c r="M5" s="142"/>
      <c r="N5" s="11" t="s">
        <v>238</v>
      </c>
      <c r="O5" s="12"/>
      <c r="P5" s="13"/>
      <c r="Q5" s="9" t="s">
        <v>62</v>
      </c>
      <c r="R5" s="139" t="s">
        <v>78</v>
      </c>
      <c r="S5" s="71" t="s">
        <v>65</v>
      </c>
      <c r="T5" s="86" t="s">
        <v>78</v>
      </c>
      <c r="U5" s="71" t="s">
        <v>67</v>
      </c>
      <c r="V5" s="71" t="s">
        <v>68</v>
      </c>
      <c r="W5" s="144" t="s">
        <v>69</v>
      </c>
    </row>
    <row r="6" ht="18.75" customHeight="1" spans="1:23">
      <c r="A6" s="27"/>
      <c r="B6" s="27"/>
      <c r="C6" s="27"/>
      <c r="D6" s="27"/>
      <c r="E6" s="27"/>
      <c r="F6" s="27"/>
      <c r="G6" s="27"/>
      <c r="H6" s="27"/>
      <c r="I6" s="143" t="s">
        <v>239</v>
      </c>
      <c r="J6" s="9" t="s">
        <v>240</v>
      </c>
      <c r="K6" s="9" t="s">
        <v>241</v>
      </c>
      <c r="L6" s="9" t="s">
        <v>242</v>
      </c>
      <c r="M6" s="9" t="s">
        <v>243</v>
      </c>
      <c r="N6" s="9" t="s">
        <v>59</v>
      </c>
      <c r="O6" s="9" t="s">
        <v>60</v>
      </c>
      <c r="P6" s="9" t="s">
        <v>61</v>
      </c>
      <c r="Q6" s="27"/>
      <c r="R6" s="9" t="s">
        <v>58</v>
      </c>
      <c r="S6" s="9" t="s">
        <v>65</v>
      </c>
      <c r="T6" s="9" t="s">
        <v>244</v>
      </c>
      <c r="U6" s="9" t="s">
        <v>67</v>
      </c>
      <c r="V6" s="9" t="s">
        <v>68</v>
      </c>
      <c r="W6" s="9" t="s">
        <v>69</v>
      </c>
    </row>
    <row r="7" ht="18.75" customHeight="1" spans="1:23">
      <c r="A7" s="107"/>
      <c r="B7" s="107"/>
      <c r="C7" s="107"/>
      <c r="D7" s="107"/>
      <c r="E7" s="107"/>
      <c r="F7" s="107"/>
      <c r="G7" s="107"/>
      <c r="H7" s="107"/>
      <c r="I7" s="90"/>
      <c r="J7" s="16" t="s">
        <v>245</v>
      </c>
      <c r="K7" s="16" t="s">
        <v>241</v>
      </c>
      <c r="L7" s="16" t="s">
        <v>242</v>
      </c>
      <c r="M7" s="16" t="s">
        <v>243</v>
      </c>
      <c r="N7" s="16" t="s">
        <v>241</v>
      </c>
      <c r="O7" s="16" t="s">
        <v>242</v>
      </c>
      <c r="P7" s="16" t="s">
        <v>243</v>
      </c>
      <c r="Q7" s="16" t="s">
        <v>62</v>
      </c>
      <c r="R7" s="16" t="s">
        <v>58</v>
      </c>
      <c r="S7" s="16" t="s">
        <v>65</v>
      </c>
      <c r="T7" s="16" t="s">
        <v>244</v>
      </c>
      <c r="U7" s="16" t="s">
        <v>67</v>
      </c>
      <c r="V7" s="16" t="s">
        <v>68</v>
      </c>
      <c r="W7" s="16" t="s">
        <v>69</v>
      </c>
    </row>
    <row r="8" ht="18.75" customHeight="1" spans="1:23">
      <c r="A8" s="140">
        <v>1</v>
      </c>
      <c r="B8" s="140">
        <v>2</v>
      </c>
      <c r="C8" s="140">
        <v>3</v>
      </c>
      <c r="D8" s="140">
        <v>4</v>
      </c>
      <c r="E8" s="140">
        <v>5</v>
      </c>
      <c r="F8" s="140">
        <v>6</v>
      </c>
      <c r="G8" s="140">
        <v>7</v>
      </c>
      <c r="H8" s="140">
        <v>8</v>
      </c>
      <c r="I8" s="140">
        <v>9</v>
      </c>
      <c r="J8" s="140">
        <v>10</v>
      </c>
      <c r="K8" s="140">
        <v>11</v>
      </c>
      <c r="L8" s="140">
        <v>12</v>
      </c>
      <c r="M8" s="140">
        <v>13</v>
      </c>
      <c r="N8" s="140">
        <v>14</v>
      </c>
      <c r="O8" s="140">
        <v>15</v>
      </c>
      <c r="P8" s="140">
        <v>16</v>
      </c>
      <c r="Q8" s="140">
        <v>17</v>
      </c>
      <c r="R8" s="140">
        <v>18</v>
      </c>
      <c r="S8" s="140">
        <v>19</v>
      </c>
      <c r="T8" s="140">
        <v>20</v>
      </c>
      <c r="U8" s="140">
        <v>21</v>
      </c>
      <c r="V8" s="140">
        <v>22</v>
      </c>
      <c r="W8" s="140">
        <v>23</v>
      </c>
    </row>
    <row r="9" ht="18.75" customHeight="1" spans="1:23">
      <c r="A9" s="141" t="s">
        <v>71</v>
      </c>
      <c r="B9" s="141"/>
      <c r="C9" s="141"/>
      <c r="D9" s="141"/>
      <c r="E9" s="141"/>
      <c r="F9" s="141"/>
      <c r="G9" s="141"/>
      <c r="H9" s="23">
        <v>20166332.31</v>
      </c>
      <c r="I9" s="23">
        <v>20166332.31</v>
      </c>
      <c r="J9" s="23"/>
      <c r="K9" s="23"/>
      <c r="L9" s="23">
        <v>20166332.31</v>
      </c>
      <c r="M9" s="23"/>
      <c r="N9" s="23"/>
      <c r="O9" s="23"/>
      <c r="P9" s="23"/>
      <c r="Q9" s="23"/>
      <c r="R9" s="23"/>
      <c r="S9" s="23"/>
      <c r="T9" s="23"/>
      <c r="U9" s="23"/>
      <c r="V9" s="23"/>
      <c r="W9" s="23"/>
    </row>
    <row r="10" ht="18.75" customHeight="1" spans="1:23">
      <c r="A10" s="141"/>
      <c r="B10" s="20" t="s">
        <v>246</v>
      </c>
      <c r="C10" s="20" t="s">
        <v>247</v>
      </c>
      <c r="D10" s="20" t="s">
        <v>143</v>
      </c>
      <c r="E10" s="20" t="s">
        <v>144</v>
      </c>
      <c r="F10" s="20" t="s">
        <v>248</v>
      </c>
      <c r="G10" s="20" t="s">
        <v>249</v>
      </c>
      <c r="H10" s="23">
        <v>3582264</v>
      </c>
      <c r="I10" s="23">
        <v>3582264</v>
      </c>
      <c r="J10" s="23"/>
      <c r="K10" s="23"/>
      <c r="L10" s="23">
        <v>3582264</v>
      </c>
      <c r="M10" s="23"/>
      <c r="N10" s="23"/>
      <c r="O10" s="23"/>
      <c r="P10" s="23"/>
      <c r="Q10" s="23"/>
      <c r="R10" s="23"/>
      <c r="S10" s="23"/>
      <c r="T10" s="23"/>
      <c r="U10" s="23"/>
      <c r="V10" s="23"/>
      <c r="W10" s="23"/>
    </row>
    <row r="11" ht="18.75" customHeight="1" spans="1:23">
      <c r="A11" s="24"/>
      <c r="B11" s="20" t="s">
        <v>250</v>
      </c>
      <c r="C11" s="20" t="s">
        <v>251</v>
      </c>
      <c r="D11" s="20" t="s">
        <v>92</v>
      </c>
      <c r="E11" s="20" t="s">
        <v>93</v>
      </c>
      <c r="F11" s="20" t="s">
        <v>248</v>
      </c>
      <c r="G11" s="20" t="s">
        <v>249</v>
      </c>
      <c r="H11" s="23">
        <v>1300392</v>
      </c>
      <c r="I11" s="23">
        <v>1300392</v>
      </c>
      <c r="J11" s="23"/>
      <c r="K11" s="23"/>
      <c r="L11" s="23">
        <v>1300392</v>
      </c>
      <c r="M11" s="23"/>
      <c r="N11" s="23"/>
      <c r="O11" s="23"/>
      <c r="P11" s="23"/>
      <c r="Q11" s="23"/>
      <c r="R11" s="23"/>
      <c r="S11" s="23"/>
      <c r="T11" s="23"/>
      <c r="U11" s="23"/>
      <c r="V11" s="23"/>
      <c r="W11" s="23"/>
    </row>
    <row r="12" ht="18.75" customHeight="1" spans="1:23">
      <c r="A12" s="24"/>
      <c r="B12" s="20" t="s">
        <v>250</v>
      </c>
      <c r="C12" s="20" t="s">
        <v>251</v>
      </c>
      <c r="D12" s="20" t="s">
        <v>98</v>
      </c>
      <c r="E12" s="20" t="s">
        <v>93</v>
      </c>
      <c r="F12" s="20" t="s">
        <v>248</v>
      </c>
      <c r="G12" s="20" t="s">
        <v>249</v>
      </c>
      <c r="H12" s="23">
        <v>79296</v>
      </c>
      <c r="I12" s="23">
        <v>79296</v>
      </c>
      <c r="J12" s="23"/>
      <c r="K12" s="23"/>
      <c r="L12" s="23">
        <v>79296</v>
      </c>
      <c r="M12" s="23"/>
      <c r="N12" s="23"/>
      <c r="O12" s="23"/>
      <c r="P12" s="23"/>
      <c r="Q12" s="23"/>
      <c r="R12" s="23"/>
      <c r="S12" s="23"/>
      <c r="T12" s="23"/>
      <c r="U12" s="23"/>
      <c r="V12" s="23"/>
      <c r="W12" s="23"/>
    </row>
    <row r="13" ht="18.75" customHeight="1" spans="1:23">
      <c r="A13" s="24"/>
      <c r="B13" s="20" t="s">
        <v>246</v>
      </c>
      <c r="C13" s="20" t="s">
        <v>247</v>
      </c>
      <c r="D13" s="20" t="s">
        <v>143</v>
      </c>
      <c r="E13" s="20" t="s">
        <v>144</v>
      </c>
      <c r="F13" s="20" t="s">
        <v>252</v>
      </c>
      <c r="G13" s="20" t="s">
        <v>253</v>
      </c>
      <c r="H13" s="23">
        <v>544620</v>
      </c>
      <c r="I13" s="23">
        <v>544620</v>
      </c>
      <c r="J13" s="23"/>
      <c r="K13" s="23"/>
      <c r="L13" s="23">
        <v>544620</v>
      </c>
      <c r="M13" s="23"/>
      <c r="N13" s="23"/>
      <c r="O13" s="23"/>
      <c r="P13" s="23"/>
      <c r="Q13" s="23"/>
      <c r="R13" s="23"/>
      <c r="S13" s="23"/>
      <c r="T13" s="23"/>
      <c r="U13" s="23"/>
      <c r="V13" s="23"/>
      <c r="W13" s="23"/>
    </row>
    <row r="14" ht="18.75" customHeight="1" spans="1:23">
      <c r="A14" s="24"/>
      <c r="B14" s="20" t="s">
        <v>250</v>
      </c>
      <c r="C14" s="20" t="s">
        <v>251</v>
      </c>
      <c r="D14" s="20" t="s">
        <v>92</v>
      </c>
      <c r="E14" s="20" t="s">
        <v>93</v>
      </c>
      <c r="F14" s="20" t="s">
        <v>252</v>
      </c>
      <c r="G14" s="20" t="s">
        <v>253</v>
      </c>
      <c r="H14" s="23">
        <v>1818762.84</v>
      </c>
      <c r="I14" s="23">
        <v>1818762.84</v>
      </c>
      <c r="J14" s="23"/>
      <c r="K14" s="23"/>
      <c r="L14" s="23">
        <v>1818762.84</v>
      </c>
      <c r="M14" s="23"/>
      <c r="N14" s="23"/>
      <c r="O14" s="23"/>
      <c r="P14" s="23"/>
      <c r="Q14" s="23"/>
      <c r="R14" s="23"/>
      <c r="S14" s="23"/>
      <c r="T14" s="23"/>
      <c r="U14" s="23"/>
      <c r="V14" s="23"/>
      <c r="W14" s="23"/>
    </row>
    <row r="15" ht="18.75" customHeight="1" spans="1:23">
      <c r="A15" s="24"/>
      <c r="B15" s="20" t="s">
        <v>250</v>
      </c>
      <c r="C15" s="20" t="s">
        <v>251</v>
      </c>
      <c r="D15" s="20" t="s">
        <v>98</v>
      </c>
      <c r="E15" s="20" t="s">
        <v>93</v>
      </c>
      <c r="F15" s="20" t="s">
        <v>252</v>
      </c>
      <c r="G15" s="20" t="s">
        <v>253</v>
      </c>
      <c r="H15" s="23">
        <v>111816.72</v>
      </c>
      <c r="I15" s="23">
        <v>111816.72</v>
      </c>
      <c r="J15" s="23"/>
      <c r="K15" s="23"/>
      <c r="L15" s="23">
        <v>111816.72</v>
      </c>
      <c r="M15" s="23"/>
      <c r="N15" s="23"/>
      <c r="O15" s="23"/>
      <c r="P15" s="23"/>
      <c r="Q15" s="23"/>
      <c r="R15" s="23"/>
      <c r="S15" s="23"/>
      <c r="T15" s="23"/>
      <c r="U15" s="23"/>
      <c r="V15" s="23"/>
      <c r="W15" s="23"/>
    </row>
    <row r="16" ht="18.75" customHeight="1" spans="1:23">
      <c r="A16" s="24"/>
      <c r="B16" s="20" t="s">
        <v>246</v>
      </c>
      <c r="C16" s="20" t="s">
        <v>247</v>
      </c>
      <c r="D16" s="20" t="s">
        <v>143</v>
      </c>
      <c r="E16" s="20" t="s">
        <v>144</v>
      </c>
      <c r="F16" s="20" t="s">
        <v>252</v>
      </c>
      <c r="G16" s="20" t="s">
        <v>253</v>
      </c>
      <c r="H16" s="23">
        <v>438000</v>
      </c>
      <c r="I16" s="23">
        <v>438000</v>
      </c>
      <c r="J16" s="23"/>
      <c r="K16" s="23"/>
      <c r="L16" s="23">
        <v>438000</v>
      </c>
      <c r="M16" s="23"/>
      <c r="N16" s="23"/>
      <c r="O16" s="23"/>
      <c r="P16" s="23"/>
      <c r="Q16" s="23"/>
      <c r="R16" s="23"/>
      <c r="S16" s="23"/>
      <c r="T16" s="23"/>
      <c r="U16" s="23"/>
      <c r="V16" s="23"/>
      <c r="W16" s="23"/>
    </row>
    <row r="17" ht="18.75" customHeight="1" spans="1:23">
      <c r="A17" s="24"/>
      <c r="B17" s="20" t="s">
        <v>246</v>
      </c>
      <c r="C17" s="20" t="s">
        <v>247</v>
      </c>
      <c r="D17" s="20" t="s">
        <v>143</v>
      </c>
      <c r="E17" s="20" t="s">
        <v>144</v>
      </c>
      <c r="F17" s="20" t="s">
        <v>252</v>
      </c>
      <c r="G17" s="20" t="s">
        <v>253</v>
      </c>
      <c r="H17" s="23"/>
      <c r="I17" s="23"/>
      <c r="J17" s="23"/>
      <c r="K17" s="23"/>
      <c r="L17" s="23"/>
      <c r="M17" s="23"/>
      <c r="N17" s="23"/>
      <c r="O17" s="23"/>
      <c r="P17" s="23"/>
      <c r="Q17" s="23"/>
      <c r="R17" s="23"/>
      <c r="S17" s="23"/>
      <c r="T17" s="23"/>
      <c r="U17" s="23"/>
      <c r="V17" s="23"/>
      <c r="W17" s="23"/>
    </row>
    <row r="18" ht="18.75" customHeight="1" spans="1:23">
      <c r="A18" s="24"/>
      <c r="B18" s="20" t="s">
        <v>250</v>
      </c>
      <c r="C18" s="20" t="s">
        <v>251</v>
      </c>
      <c r="D18" s="20" t="s">
        <v>92</v>
      </c>
      <c r="E18" s="20" t="s">
        <v>93</v>
      </c>
      <c r="F18" s="20" t="s">
        <v>252</v>
      </c>
      <c r="G18" s="20" t="s">
        <v>253</v>
      </c>
      <c r="H18" s="23"/>
      <c r="I18" s="23"/>
      <c r="J18" s="23"/>
      <c r="K18" s="23"/>
      <c r="L18" s="23"/>
      <c r="M18" s="23"/>
      <c r="N18" s="23"/>
      <c r="O18" s="23"/>
      <c r="P18" s="23"/>
      <c r="Q18" s="23"/>
      <c r="R18" s="23"/>
      <c r="S18" s="23"/>
      <c r="T18" s="23"/>
      <c r="U18" s="23"/>
      <c r="V18" s="23"/>
      <c r="W18" s="23"/>
    </row>
    <row r="19" ht="18.75" customHeight="1" spans="1:23">
      <c r="A19" s="24"/>
      <c r="B19" s="20" t="s">
        <v>250</v>
      </c>
      <c r="C19" s="20" t="s">
        <v>251</v>
      </c>
      <c r="D19" s="20" t="s">
        <v>98</v>
      </c>
      <c r="E19" s="20" t="s">
        <v>93</v>
      </c>
      <c r="F19" s="20" t="s">
        <v>252</v>
      </c>
      <c r="G19" s="20" t="s">
        <v>253</v>
      </c>
      <c r="H19" s="23"/>
      <c r="I19" s="23"/>
      <c r="J19" s="23"/>
      <c r="K19" s="23"/>
      <c r="L19" s="23"/>
      <c r="M19" s="23"/>
      <c r="N19" s="23"/>
      <c r="O19" s="23"/>
      <c r="P19" s="23"/>
      <c r="Q19" s="23"/>
      <c r="R19" s="23"/>
      <c r="S19" s="23"/>
      <c r="T19" s="23"/>
      <c r="U19" s="23"/>
      <c r="V19" s="23"/>
      <c r="W19" s="23"/>
    </row>
    <row r="20" ht="18.75" customHeight="1" spans="1:23">
      <c r="A20" s="24"/>
      <c r="B20" s="20" t="s">
        <v>250</v>
      </c>
      <c r="C20" s="20" t="s">
        <v>251</v>
      </c>
      <c r="D20" s="20" t="s">
        <v>92</v>
      </c>
      <c r="E20" s="20" t="s">
        <v>93</v>
      </c>
      <c r="F20" s="20" t="s">
        <v>252</v>
      </c>
      <c r="G20" s="20" t="s">
        <v>253</v>
      </c>
      <c r="H20" s="23">
        <v>210000</v>
      </c>
      <c r="I20" s="23">
        <v>210000</v>
      </c>
      <c r="J20" s="23"/>
      <c r="K20" s="23"/>
      <c r="L20" s="23">
        <v>210000</v>
      </c>
      <c r="M20" s="23"/>
      <c r="N20" s="23"/>
      <c r="O20" s="23"/>
      <c r="P20" s="23"/>
      <c r="Q20" s="23"/>
      <c r="R20" s="23"/>
      <c r="S20" s="23"/>
      <c r="T20" s="23"/>
      <c r="U20" s="23"/>
      <c r="V20" s="23"/>
      <c r="W20" s="23"/>
    </row>
    <row r="21" ht="18.75" customHeight="1" spans="1:23">
      <c r="A21" s="24"/>
      <c r="B21" s="20" t="s">
        <v>250</v>
      </c>
      <c r="C21" s="20" t="s">
        <v>251</v>
      </c>
      <c r="D21" s="20" t="s">
        <v>92</v>
      </c>
      <c r="E21" s="20" t="s">
        <v>93</v>
      </c>
      <c r="F21" s="20" t="s">
        <v>254</v>
      </c>
      <c r="G21" s="20" t="s">
        <v>255</v>
      </c>
      <c r="H21" s="23">
        <v>108366</v>
      </c>
      <c r="I21" s="23">
        <v>108366</v>
      </c>
      <c r="J21" s="23"/>
      <c r="K21" s="23"/>
      <c r="L21" s="23">
        <v>108366</v>
      </c>
      <c r="M21" s="23"/>
      <c r="N21" s="23"/>
      <c r="O21" s="23"/>
      <c r="P21" s="23"/>
      <c r="Q21" s="23"/>
      <c r="R21" s="23"/>
      <c r="S21" s="23"/>
      <c r="T21" s="23"/>
      <c r="U21" s="23"/>
      <c r="V21" s="23"/>
      <c r="W21" s="23"/>
    </row>
    <row r="22" ht="18.75" customHeight="1" spans="1:23">
      <c r="A22" s="24"/>
      <c r="B22" s="20" t="s">
        <v>250</v>
      </c>
      <c r="C22" s="20" t="s">
        <v>251</v>
      </c>
      <c r="D22" s="20" t="s">
        <v>98</v>
      </c>
      <c r="E22" s="20" t="s">
        <v>93</v>
      </c>
      <c r="F22" s="20" t="s">
        <v>254</v>
      </c>
      <c r="G22" s="20" t="s">
        <v>255</v>
      </c>
      <c r="H22" s="23">
        <v>6608</v>
      </c>
      <c r="I22" s="23">
        <v>6608</v>
      </c>
      <c r="J22" s="23"/>
      <c r="K22" s="23"/>
      <c r="L22" s="23">
        <v>6608</v>
      </c>
      <c r="M22" s="23"/>
      <c r="N22" s="23"/>
      <c r="O22" s="23"/>
      <c r="P22" s="23"/>
      <c r="Q22" s="23"/>
      <c r="R22" s="23"/>
      <c r="S22" s="23"/>
      <c r="T22" s="23"/>
      <c r="U22" s="23"/>
      <c r="V22" s="23"/>
      <c r="W22" s="23"/>
    </row>
    <row r="23" ht="18.75" customHeight="1" spans="1:23">
      <c r="A23" s="24"/>
      <c r="B23" s="20" t="s">
        <v>256</v>
      </c>
      <c r="C23" s="20" t="s">
        <v>257</v>
      </c>
      <c r="D23" s="20" t="s">
        <v>92</v>
      </c>
      <c r="E23" s="20" t="s">
        <v>93</v>
      </c>
      <c r="F23" s="20" t="s">
        <v>254</v>
      </c>
      <c r="G23" s="20" t="s">
        <v>255</v>
      </c>
      <c r="H23" s="23">
        <v>520080</v>
      </c>
      <c r="I23" s="23">
        <v>520080</v>
      </c>
      <c r="J23" s="23"/>
      <c r="K23" s="23"/>
      <c r="L23" s="23">
        <v>520080</v>
      </c>
      <c r="M23" s="23"/>
      <c r="N23" s="23"/>
      <c r="O23" s="23"/>
      <c r="P23" s="23"/>
      <c r="Q23" s="23"/>
      <c r="R23" s="23"/>
      <c r="S23" s="23"/>
      <c r="T23" s="23"/>
      <c r="U23" s="23"/>
      <c r="V23" s="23"/>
      <c r="W23" s="23"/>
    </row>
    <row r="24" ht="18.75" customHeight="1" spans="1:23">
      <c r="A24" s="24"/>
      <c r="B24" s="20" t="s">
        <v>256</v>
      </c>
      <c r="C24" s="20" t="s">
        <v>257</v>
      </c>
      <c r="D24" s="20" t="s">
        <v>98</v>
      </c>
      <c r="E24" s="20" t="s">
        <v>93</v>
      </c>
      <c r="F24" s="20" t="s">
        <v>254</v>
      </c>
      <c r="G24" s="20" t="s">
        <v>255</v>
      </c>
      <c r="H24" s="23">
        <v>37800</v>
      </c>
      <c r="I24" s="23">
        <v>37800</v>
      </c>
      <c r="J24" s="23"/>
      <c r="K24" s="23"/>
      <c r="L24" s="23">
        <v>37800</v>
      </c>
      <c r="M24" s="23"/>
      <c r="N24" s="23"/>
      <c r="O24" s="23"/>
      <c r="P24" s="23"/>
      <c r="Q24" s="23"/>
      <c r="R24" s="23"/>
      <c r="S24" s="23"/>
      <c r="T24" s="23"/>
      <c r="U24" s="23"/>
      <c r="V24" s="23"/>
      <c r="W24" s="23"/>
    </row>
    <row r="25" ht="18.75" customHeight="1" spans="1:23">
      <c r="A25" s="24"/>
      <c r="B25" s="20" t="s">
        <v>258</v>
      </c>
      <c r="C25" s="20" t="s">
        <v>259</v>
      </c>
      <c r="D25" s="20" t="s">
        <v>143</v>
      </c>
      <c r="E25" s="20" t="s">
        <v>144</v>
      </c>
      <c r="F25" s="20" t="s">
        <v>260</v>
      </c>
      <c r="G25" s="20" t="s">
        <v>261</v>
      </c>
      <c r="H25" s="23">
        <v>1314000</v>
      </c>
      <c r="I25" s="23">
        <v>1314000</v>
      </c>
      <c r="J25" s="23"/>
      <c r="K25" s="23"/>
      <c r="L25" s="23">
        <v>1314000</v>
      </c>
      <c r="M25" s="23"/>
      <c r="N25" s="23"/>
      <c r="O25" s="23"/>
      <c r="P25" s="23"/>
      <c r="Q25" s="23"/>
      <c r="R25" s="23"/>
      <c r="S25" s="23"/>
      <c r="T25" s="23"/>
      <c r="U25" s="23"/>
      <c r="V25" s="23"/>
      <c r="W25" s="23"/>
    </row>
    <row r="26" ht="18.75" customHeight="1" spans="1:23">
      <c r="A26" s="24"/>
      <c r="B26" s="20" t="s">
        <v>246</v>
      </c>
      <c r="C26" s="20" t="s">
        <v>247</v>
      </c>
      <c r="D26" s="20" t="s">
        <v>143</v>
      </c>
      <c r="E26" s="20" t="s">
        <v>144</v>
      </c>
      <c r="F26" s="20" t="s">
        <v>260</v>
      </c>
      <c r="G26" s="20" t="s">
        <v>261</v>
      </c>
      <c r="H26" s="23">
        <v>2291328.6</v>
      </c>
      <c r="I26" s="23">
        <v>2291328.6</v>
      </c>
      <c r="J26" s="23"/>
      <c r="K26" s="23"/>
      <c r="L26" s="23">
        <v>2291328.6</v>
      </c>
      <c r="M26" s="23"/>
      <c r="N26" s="23"/>
      <c r="O26" s="23"/>
      <c r="P26" s="23"/>
      <c r="Q26" s="23"/>
      <c r="R26" s="23"/>
      <c r="S26" s="23"/>
      <c r="T26" s="23"/>
      <c r="U26" s="23"/>
      <c r="V26" s="23"/>
      <c r="W26" s="23"/>
    </row>
    <row r="27" ht="18.75" customHeight="1" spans="1:23">
      <c r="A27" s="24"/>
      <c r="B27" s="20" t="s">
        <v>246</v>
      </c>
      <c r="C27" s="20" t="s">
        <v>247</v>
      </c>
      <c r="D27" s="20" t="s">
        <v>143</v>
      </c>
      <c r="E27" s="20" t="s">
        <v>144</v>
      </c>
      <c r="F27" s="20" t="s">
        <v>260</v>
      </c>
      <c r="G27" s="20" t="s">
        <v>261</v>
      </c>
      <c r="H27" s="23">
        <v>784020</v>
      </c>
      <c r="I27" s="23">
        <v>784020</v>
      </c>
      <c r="J27" s="23"/>
      <c r="K27" s="23"/>
      <c r="L27" s="23">
        <v>784020</v>
      </c>
      <c r="M27" s="23"/>
      <c r="N27" s="23"/>
      <c r="O27" s="23"/>
      <c r="P27" s="23"/>
      <c r="Q27" s="23"/>
      <c r="R27" s="23"/>
      <c r="S27" s="23"/>
      <c r="T27" s="23"/>
      <c r="U27" s="23"/>
      <c r="V27" s="23"/>
      <c r="W27" s="23"/>
    </row>
    <row r="28" ht="18.75" customHeight="1" spans="1:23">
      <c r="A28" s="24"/>
      <c r="B28" s="20" t="s">
        <v>262</v>
      </c>
      <c r="C28" s="20" t="s">
        <v>263</v>
      </c>
      <c r="D28" s="20" t="s">
        <v>117</v>
      </c>
      <c r="E28" s="20" t="s">
        <v>118</v>
      </c>
      <c r="F28" s="20" t="s">
        <v>264</v>
      </c>
      <c r="G28" s="20" t="s">
        <v>265</v>
      </c>
      <c r="H28" s="23">
        <v>1771260.83</v>
      </c>
      <c r="I28" s="23">
        <v>1771260.83</v>
      </c>
      <c r="J28" s="23"/>
      <c r="K28" s="23"/>
      <c r="L28" s="23">
        <v>1771260.83</v>
      </c>
      <c r="M28" s="23"/>
      <c r="N28" s="23"/>
      <c r="O28" s="23"/>
      <c r="P28" s="23"/>
      <c r="Q28" s="23"/>
      <c r="R28" s="23"/>
      <c r="S28" s="23"/>
      <c r="T28" s="23"/>
      <c r="U28" s="23"/>
      <c r="V28" s="23"/>
      <c r="W28" s="23"/>
    </row>
    <row r="29" ht="18.75" customHeight="1" spans="1:23">
      <c r="A29" s="24"/>
      <c r="B29" s="20" t="s">
        <v>262</v>
      </c>
      <c r="C29" s="20" t="s">
        <v>263</v>
      </c>
      <c r="D29" s="20" t="s">
        <v>119</v>
      </c>
      <c r="E29" s="20" t="s">
        <v>120</v>
      </c>
      <c r="F29" s="20" t="s">
        <v>266</v>
      </c>
      <c r="G29" s="20" t="s">
        <v>267</v>
      </c>
      <c r="H29" s="23"/>
      <c r="I29" s="23"/>
      <c r="J29" s="23"/>
      <c r="K29" s="23"/>
      <c r="L29" s="23"/>
      <c r="M29" s="23"/>
      <c r="N29" s="23"/>
      <c r="O29" s="23"/>
      <c r="P29" s="23"/>
      <c r="Q29" s="23"/>
      <c r="R29" s="23"/>
      <c r="S29" s="23"/>
      <c r="T29" s="23"/>
      <c r="U29" s="23"/>
      <c r="V29" s="23"/>
      <c r="W29" s="23"/>
    </row>
    <row r="30" ht="18.75" customHeight="1" spans="1:23">
      <c r="A30" s="24"/>
      <c r="B30" s="20" t="s">
        <v>262</v>
      </c>
      <c r="C30" s="20" t="s">
        <v>263</v>
      </c>
      <c r="D30" s="20" t="s">
        <v>133</v>
      </c>
      <c r="E30" s="20" t="s">
        <v>134</v>
      </c>
      <c r="F30" s="20" t="s">
        <v>268</v>
      </c>
      <c r="G30" s="20" t="s">
        <v>269</v>
      </c>
      <c r="H30" s="23">
        <v>785996.99</v>
      </c>
      <c r="I30" s="23">
        <v>785996.99</v>
      </c>
      <c r="J30" s="23"/>
      <c r="K30" s="23"/>
      <c r="L30" s="23">
        <v>785996.99</v>
      </c>
      <c r="M30" s="23"/>
      <c r="N30" s="23"/>
      <c r="O30" s="23"/>
      <c r="P30" s="23"/>
      <c r="Q30" s="23"/>
      <c r="R30" s="23"/>
      <c r="S30" s="23"/>
      <c r="T30" s="23"/>
      <c r="U30" s="23"/>
      <c r="V30" s="23"/>
      <c r="W30" s="23"/>
    </row>
    <row r="31" ht="18.75" customHeight="1" spans="1:23">
      <c r="A31" s="24"/>
      <c r="B31" s="20" t="s">
        <v>262</v>
      </c>
      <c r="C31" s="20" t="s">
        <v>263</v>
      </c>
      <c r="D31" s="20" t="s">
        <v>135</v>
      </c>
      <c r="E31" s="20" t="s">
        <v>136</v>
      </c>
      <c r="F31" s="20" t="s">
        <v>268</v>
      </c>
      <c r="G31" s="20" t="s">
        <v>269</v>
      </c>
      <c r="H31" s="23"/>
      <c r="I31" s="23"/>
      <c r="J31" s="23"/>
      <c r="K31" s="23"/>
      <c r="L31" s="23"/>
      <c r="M31" s="23"/>
      <c r="N31" s="23"/>
      <c r="O31" s="23"/>
      <c r="P31" s="23"/>
      <c r="Q31" s="23"/>
      <c r="R31" s="23"/>
      <c r="S31" s="23"/>
      <c r="T31" s="23"/>
      <c r="U31" s="23"/>
      <c r="V31" s="23"/>
      <c r="W31" s="23"/>
    </row>
    <row r="32" ht="18.75" customHeight="1" spans="1:23">
      <c r="A32" s="24"/>
      <c r="B32" s="20" t="s">
        <v>262</v>
      </c>
      <c r="C32" s="20" t="s">
        <v>263</v>
      </c>
      <c r="D32" s="20" t="s">
        <v>92</v>
      </c>
      <c r="E32" s="20" t="s">
        <v>93</v>
      </c>
      <c r="F32" s="20" t="s">
        <v>270</v>
      </c>
      <c r="G32" s="20" t="s">
        <v>271</v>
      </c>
      <c r="H32" s="23">
        <v>50415.63</v>
      </c>
      <c r="I32" s="23">
        <v>50415.63</v>
      </c>
      <c r="J32" s="23"/>
      <c r="K32" s="23"/>
      <c r="L32" s="23">
        <v>50415.63</v>
      </c>
      <c r="M32" s="23"/>
      <c r="N32" s="23"/>
      <c r="O32" s="23"/>
      <c r="P32" s="23"/>
      <c r="Q32" s="23"/>
      <c r="R32" s="23"/>
      <c r="S32" s="23"/>
      <c r="T32" s="23"/>
      <c r="U32" s="23"/>
      <c r="V32" s="23"/>
      <c r="W32" s="23"/>
    </row>
    <row r="33" ht="18.75" customHeight="1" spans="1:23">
      <c r="A33" s="24"/>
      <c r="B33" s="20" t="s">
        <v>262</v>
      </c>
      <c r="C33" s="20" t="s">
        <v>263</v>
      </c>
      <c r="D33" s="20" t="s">
        <v>137</v>
      </c>
      <c r="E33" s="20" t="s">
        <v>138</v>
      </c>
      <c r="F33" s="20" t="s">
        <v>270</v>
      </c>
      <c r="G33" s="20" t="s">
        <v>271</v>
      </c>
      <c r="H33" s="23">
        <v>22140.76</v>
      </c>
      <c r="I33" s="23">
        <v>22140.76</v>
      </c>
      <c r="J33" s="23"/>
      <c r="K33" s="23"/>
      <c r="L33" s="23">
        <v>22140.76</v>
      </c>
      <c r="M33" s="23"/>
      <c r="N33" s="23"/>
      <c r="O33" s="23"/>
      <c r="P33" s="23"/>
      <c r="Q33" s="23"/>
      <c r="R33" s="23"/>
      <c r="S33" s="23"/>
      <c r="T33" s="23"/>
      <c r="U33" s="23"/>
      <c r="V33" s="23"/>
      <c r="W33" s="23"/>
    </row>
    <row r="34" ht="18.75" customHeight="1" spans="1:23">
      <c r="A34" s="24"/>
      <c r="B34" s="20" t="s">
        <v>262</v>
      </c>
      <c r="C34" s="20" t="s">
        <v>263</v>
      </c>
      <c r="D34" s="20" t="s">
        <v>137</v>
      </c>
      <c r="E34" s="20" t="s">
        <v>138</v>
      </c>
      <c r="F34" s="20" t="s">
        <v>270</v>
      </c>
      <c r="G34" s="20" t="s">
        <v>271</v>
      </c>
      <c r="H34" s="23">
        <v>52700</v>
      </c>
      <c r="I34" s="23">
        <v>52700</v>
      </c>
      <c r="J34" s="23"/>
      <c r="K34" s="23"/>
      <c r="L34" s="23">
        <v>52700</v>
      </c>
      <c r="M34" s="23"/>
      <c r="N34" s="23"/>
      <c r="O34" s="23"/>
      <c r="P34" s="23"/>
      <c r="Q34" s="23"/>
      <c r="R34" s="23"/>
      <c r="S34" s="23"/>
      <c r="T34" s="23"/>
      <c r="U34" s="23"/>
      <c r="V34" s="23"/>
      <c r="W34" s="23"/>
    </row>
    <row r="35" ht="18.75" customHeight="1" spans="1:23">
      <c r="A35" s="24"/>
      <c r="B35" s="20" t="s">
        <v>272</v>
      </c>
      <c r="C35" s="20" t="s">
        <v>160</v>
      </c>
      <c r="D35" s="20" t="s">
        <v>159</v>
      </c>
      <c r="E35" s="20" t="s">
        <v>160</v>
      </c>
      <c r="F35" s="20" t="s">
        <v>273</v>
      </c>
      <c r="G35" s="20" t="s">
        <v>160</v>
      </c>
      <c r="H35" s="23">
        <v>1328445.62</v>
      </c>
      <c r="I35" s="23">
        <v>1328445.62</v>
      </c>
      <c r="J35" s="23"/>
      <c r="K35" s="23"/>
      <c r="L35" s="23">
        <v>1328445.62</v>
      </c>
      <c r="M35" s="23"/>
      <c r="N35" s="23"/>
      <c r="O35" s="23"/>
      <c r="P35" s="23"/>
      <c r="Q35" s="23"/>
      <c r="R35" s="23"/>
      <c r="S35" s="23"/>
      <c r="T35" s="23"/>
      <c r="U35" s="23"/>
      <c r="V35" s="23"/>
      <c r="W35" s="23"/>
    </row>
    <row r="36" ht="18.75" customHeight="1" spans="1:23">
      <c r="A36" s="24"/>
      <c r="B36" s="20" t="s">
        <v>274</v>
      </c>
      <c r="C36" s="20" t="s">
        <v>275</v>
      </c>
      <c r="D36" s="20" t="s">
        <v>92</v>
      </c>
      <c r="E36" s="20" t="s">
        <v>93</v>
      </c>
      <c r="F36" s="20" t="s">
        <v>276</v>
      </c>
      <c r="G36" s="20" t="s">
        <v>277</v>
      </c>
      <c r="H36" s="23">
        <v>281088</v>
      </c>
      <c r="I36" s="23">
        <v>281088</v>
      </c>
      <c r="J36" s="23"/>
      <c r="K36" s="23"/>
      <c r="L36" s="23">
        <v>281088</v>
      </c>
      <c r="M36" s="23"/>
      <c r="N36" s="23"/>
      <c r="O36" s="23"/>
      <c r="P36" s="23"/>
      <c r="Q36" s="23"/>
      <c r="R36" s="23"/>
      <c r="S36" s="23"/>
      <c r="T36" s="23"/>
      <c r="U36" s="23"/>
      <c r="V36" s="23"/>
      <c r="W36" s="23"/>
    </row>
    <row r="37" ht="18.75" customHeight="1" spans="1:23">
      <c r="A37" s="24"/>
      <c r="B37" s="20" t="s">
        <v>278</v>
      </c>
      <c r="C37" s="20" t="s">
        <v>279</v>
      </c>
      <c r="D37" s="20" t="s">
        <v>92</v>
      </c>
      <c r="E37" s="20" t="s">
        <v>93</v>
      </c>
      <c r="F37" s="20" t="s">
        <v>280</v>
      </c>
      <c r="G37" s="20" t="s">
        <v>281</v>
      </c>
      <c r="H37" s="23">
        <v>111400</v>
      </c>
      <c r="I37" s="23">
        <v>111400</v>
      </c>
      <c r="J37" s="23"/>
      <c r="K37" s="23"/>
      <c r="L37" s="23">
        <v>111400</v>
      </c>
      <c r="M37" s="23"/>
      <c r="N37" s="23"/>
      <c r="O37" s="23"/>
      <c r="P37" s="23"/>
      <c r="Q37" s="23"/>
      <c r="R37" s="23"/>
      <c r="S37" s="23"/>
      <c r="T37" s="23"/>
      <c r="U37" s="23"/>
      <c r="V37" s="23"/>
      <c r="W37" s="23"/>
    </row>
    <row r="38" ht="18.75" customHeight="1" spans="1:23">
      <c r="A38" s="24"/>
      <c r="B38" s="20" t="s">
        <v>278</v>
      </c>
      <c r="C38" s="20" t="s">
        <v>279</v>
      </c>
      <c r="D38" s="20" t="s">
        <v>92</v>
      </c>
      <c r="E38" s="20" t="s">
        <v>93</v>
      </c>
      <c r="F38" s="20" t="s">
        <v>282</v>
      </c>
      <c r="G38" s="20" t="s">
        <v>283</v>
      </c>
      <c r="H38" s="23">
        <v>7000</v>
      </c>
      <c r="I38" s="23">
        <v>7000</v>
      </c>
      <c r="J38" s="23"/>
      <c r="K38" s="23"/>
      <c r="L38" s="23">
        <v>7000</v>
      </c>
      <c r="M38" s="23"/>
      <c r="N38" s="23"/>
      <c r="O38" s="23"/>
      <c r="P38" s="23"/>
      <c r="Q38" s="23"/>
      <c r="R38" s="23"/>
      <c r="S38" s="23"/>
      <c r="T38" s="23"/>
      <c r="U38" s="23"/>
      <c r="V38" s="23"/>
      <c r="W38" s="23"/>
    </row>
    <row r="39" ht="18.75" customHeight="1" spans="1:23">
      <c r="A39" s="24"/>
      <c r="B39" s="20" t="s">
        <v>278</v>
      </c>
      <c r="C39" s="20" t="s">
        <v>279</v>
      </c>
      <c r="D39" s="20" t="s">
        <v>92</v>
      </c>
      <c r="E39" s="20" t="s">
        <v>93</v>
      </c>
      <c r="F39" s="20" t="s">
        <v>284</v>
      </c>
      <c r="G39" s="20" t="s">
        <v>285</v>
      </c>
      <c r="H39" s="23">
        <v>12000</v>
      </c>
      <c r="I39" s="23">
        <v>12000</v>
      </c>
      <c r="J39" s="23"/>
      <c r="K39" s="23"/>
      <c r="L39" s="23">
        <v>12000</v>
      </c>
      <c r="M39" s="23"/>
      <c r="N39" s="23"/>
      <c r="O39" s="23"/>
      <c r="P39" s="23"/>
      <c r="Q39" s="23"/>
      <c r="R39" s="23"/>
      <c r="S39" s="23"/>
      <c r="T39" s="23"/>
      <c r="U39" s="23"/>
      <c r="V39" s="23"/>
      <c r="W39" s="23"/>
    </row>
    <row r="40" ht="18.75" customHeight="1" spans="1:23">
      <c r="A40" s="24"/>
      <c r="B40" s="20" t="s">
        <v>278</v>
      </c>
      <c r="C40" s="20" t="s">
        <v>279</v>
      </c>
      <c r="D40" s="20" t="s">
        <v>92</v>
      </c>
      <c r="E40" s="20" t="s">
        <v>93</v>
      </c>
      <c r="F40" s="20" t="s">
        <v>286</v>
      </c>
      <c r="G40" s="20" t="s">
        <v>287</v>
      </c>
      <c r="H40" s="23">
        <v>34600</v>
      </c>
      <c r="I40" s="23">
        <v>34600</v>
      </c>
      <c r="J40" s="23"/>
      <c r="K40" s="23"/>
      <c r="L40" s="23">
        <v>34600</v>
      </c>
      <c r="M40" s="23"/>
      <c r="N40" s="23"/>
      <c r="O40" s="23"/>
      <c r="P40" s="23"/>
      <c r="Q40" s="23"/>
      <c r="R40" s="23"/>
      <c r="S40" s="23"/>
      <c r="T40" s="23"/>
      <c r="U40" s="23"/>
      <c r="V40" s="23"/>
      <c r="W40" s="23"/>
    </row>
    <row r="41" ht="18.75" customHeight="1" spans="1:23">
      <c r="A41" s="24"/>
      <c r="B41" s="20" t="s">
        <v>278</v>
      </c>
      <c r="C41" s="20" t="s">
        <v>279</v>
      </c>
      <c r="D41" s="20" t="s">
        <v>92</v>
      </c>
      <c r="E41" s="20" t="s">
        <v>93</v>
      </c>
      <c r="F41" s="20" t="s">
        <v>288</v>
      </c>
      <c r="G41" s="20" t="s">
        <v>289</v>
      </c>
      <c r="H41" s="23">
        <v>20000</v>
      </c>
      <c r="I41" s="23">
        <v>20000</v>
      </c>
      <c r="J41" s="23"/>
      <c r="K41" s="23"/>
      <c r="L41" s="23">
        <v>20000</v>
      </c>
      <c r="M41" s="23"/>
      <c r="N41" s="23"/>
      <c r="O41" s="23"/>
      <c r="P41" s="23"/>
      <c r="Q41" s="23"/>
      <c r="R41" s="23"/>
      <c r="S41" s="23"/>
      <c r="T41" s="23"/>
      <c r="U41" s="23"/>
      <c r="V41" s="23"/>
      <c r="W41" s="23"/>
    </row>
    <row r="42" ht="18.75" customHeight="1" spans="1:23">
      <c r="A42" s="24"/>
      <c r="B42" s="20" t="s">
        <v>278</v>
      </c>
      <c r="C42" s="20" t="s">
        <v>279</v>
      </c>
      <c r="D42" s="20" t="s">
        <v>92</v>
      </c>
      <c r="E42" s="20" t="s">
        <v>93</v>
      </c>
      <c r="F42" s="20" t="s">
        <v>290</v>
      </c>
      <c r="G42" s="20" t="s">
        <v>291</v>
      </c>
      <c r="H42" s="23">
        <v>10000</v>
      </c>
      <c r="I42" s="23">
        <v>10000</v>
      </c>
      <c r="J42" s="23"/>
      <c r="K42" s="23"/>
      <c r="L42" s="23">
        <v>10000</v>
      </c>
      <c r="M42" s="23"/>
      <c r="N42" s="23"/>
      <c r="O42" s="23"/>
      <c r="P42" s="23"/>
      <c r="Q42" s="23"/>
      <c r="R42" s="23"/>
      <c r="S42" s="23"/>
      <c r="T42" s="23"/>
      <c r="U42" s="23"/>
      <c r="V42" s="23"/>
      <c r="W42" s="23"/>
    </row>
    <row r="43" ht="18.75" customHeight="1" spans="1:23">
      <c r="A43" s="24"/>
      <c r="B43" s="20" t="s">
        <v>278</v>
      </c>
      <c r="C43" s="20" t="s">
        <v>279</v>
      </c>
      <c r="D43" s="20" t="s">
        <v>92</v>
      </c>
      <c r="E43" s="20" t="s">
        <v>93</v>
      </c>
      <c r="F43" s="20" t="s">
        <v>292</v>
      </c>
      <c r="G43" s="20" t="s">
        <v>293</v>
      </c>
      <c r="H43" s="23">
        <v>10000</v>
      </c>
      <c r="I43" s="23">
        <v>10000</v>
      </c>
      <c r="J43" s="23"/>
      <c r="K43" s="23"/>
      <c r="L43" s="23">
        <v>10000</v>
      </c>
      <c r="M43" s="23"/>
      <c r="N43" s="23"/>
      <c r="O43" s="23"/>
      <c r="P43" s="23"/>
      <c r="Q43" s="23"/>
      <c r="R43" s="23"/>
      <c r="S43" s="23"/>
      <c r="T43" s="23"/>
      <c r="U43" s="23"/>
      <c r="V43" s="23"/>
      <c r="W43" s="23"/>
    </row>
    <row r="44" ht="18.75" customHeight="1" spans="1:23">
      <c r="A44" s="24"/>
      <c r="B44" s="20" t="s">
        <v>294</v>
      </c>
      <c r="C44" s="20" t="s">
        <v>295</v>
      </c>
      <c r="D44" s="20" t="s">
        <v>92</v>
      </c>
      <c r="E44" s="20" t="s">
        <v>93</v>
      </c>
      <c r="F44" s="20" t="s">
        <v>296</v>
      </c>
      <c r="G44" s="20" t="s">
        <v>221</v>
      </c>
      <c r="H44" s="23">
        <v>8000</v>
      </c>
      <c r="I44" s="23">
        <v>8000</v>
      </c>
      <c r="J44" s="23"/>
      <c r="K44" s="23"/>
      <c r="L44" s="23">
        <v>8000</v>
      </c>
      <c r="M44" s="23"/>
      <c r="N44" s="23"/>
      <c r="O44" s="23"/>
      <c r="P44" s="23"/>
      <c r="Q44" s="23"/>
      <c r="R44" s="23"/>
      <c r="S44" s="23"/>
      <c r="T44" s="23"/>
      <c r="U44" s="23"/>
      <c r="V44" s="23"/>
      <c r="W44" s="23"/>
    </row>
    <row r="45" ht="18.75" customHeight="1" spans="1:23">
      <c r="A45" s="24"/>
      <c r="B45" s="20" t="s">
        <v>278</v>
      </c>
      <c r="C45" s="20" t="s">
        <v>279</v>
      </c>
      <c r="D45" s="20" t="s">
        <v>92</v>
      </c>
      <c r="E45" s="20" t="s">
        <v>93</v>
      </c>
      <c r="F45" s="20" t="s">
        <v>297</v>
      </c>
      <c r="G45" s="20" t="s">
        <v>298</v>
      </c>
      <c r="H45" s="23">
        <v>100000</v>
      </c>
      <c r="I45" s="23">
        <v>100000</v>
      </c>
      <c r="J45" s="23"/>
      <c r="K45" s="23"/>
      <c r="L45" s="23">
        <v>100000</v>
      </c>
      <c r="M45" s="23"/>
      <c r="N45" s="23"/>
      <c r="O45" s="23"/>
      <c r="P45" s="23"/>
      <c r="Q45" s="23"/>
      <c r="R45" s="23"/>
      <c r="S45" s="23"/>
      <c r="T45" s="23"/>
      <c r="U45" s="23"/>
      <c r="V45" s="23"/>
      <c r="W45" s="23"/>
    </row>
    <row r="46" ht="18.75" customHeight="1" spans="1:23">
      <c r="A46" s="24"/>
      <c r="B46" s="20" t="s">
        <v>299</v>
      </c>
      <c r="C46" s="20" t="s">
        <v>300</v>
      </c>
      <c r="D46" s="20" t="s">
        <v>92</v>
      </c>
      <c r="E46" s="20" t="s">
        <v>93</v>
      </c>
      <c r="F46" s="20" t="s">
        <v>301</v>
      </c>
      <c r="G46" s="20" t="s">
        <v>302</v>
      </c>
      <c r="H46" s="23">
        <v>25000</v>
      </c>
      <c r="I46" s="23">
        <v>25000</v>
      </c>
      <c r="J46" s="23"/>
      <c r="K46" s="23"/>
      <c r="L46" s="23">
        <v>25000</v>
      </c>
      <c r="M46" s="23"/>
      <c r="N46" s="23"/>
      <c r="O46" s="23"/>
      <c r="P46" s="23"/>
      <c r="Q46" s="23"/>
      <c r="R46" s="23"/>
      <c r="S46" s="23"/>
      <c r="T46" s="23"/>
      <c r="U46" s="23"/>
      <c r="V46" s="23"/>
      <c r="W46" s="23"/>
    </row>
    <row r="47" ht="18.75" customHeight="1" spans="1:23">
      <c r="A47" s="24"/>
      <c r="B47" s="20" t="s">
        <v>303</v>
      </c>
      <c r="C47" s="20" t="s">
        <v>304</v>
      </c>
      <c r="D47" s="20" t="s">
        <v>92</v>
      </c>
      <c r="E47" s="20" t="s">
        <v>93</v>
      </c>
      <c r="F47" s="20" t="s">
        <v>280</v>
      </c>
      <c r="G47" s="20" t="s">
        <v>281</v>
      </c>
      <c r="H47" s="23">
        <v>48000</v>
      </c>
      <c r="I47" s="23">
        <v>48000</v>
      </c>
      <c r="J47" s="23"/>
      <c r="K47" s="23"/>
      <c r="L47" s="23">
        <v>48000</v>
      </c>
      <c r="M47" s="23"/>
      <c r="N47" s="23"/>
      <c r="O47" s="23"/>
      <c r="P47" s="23"/>
      <c r="Q47" s="23"/>
      <c r="R47" s="23"/>
      <c r="S47" s="23"/>
      <c r="T47" s="23"/>
      <c r="U47" s="23"/>
      <c r="V47" s="23"/>
      <c r="W47" s="23"/>
    </row>
    <row r="48" ht="18.75" customHeight="1" spans="1:23">
      <c r="A48" s="24"/>
      <c r="B48" s="20" t="s">
        <v>305</v>
      </c>
      <c r="C48" s="20" t="s">
        <v>306</v>
      </c>
      <c r="D48" s="20" t="s">
        <v>92</v>
      </c>
      <c r="E48" s="20" t="s">
        <v>93</v>
      </c>
      <c r="F48" s="20" t="s">
        <v>307</v>
      </c>
      <c r="G48" s="20" t="s">
        <v>306</v>
      </c>
      <c r="H48" s="23">
        <v>99239.04</v>
      </c>
      <c r="I48" s="23">
        <v>99239.04</v>
      </c>
      <c r="J48" s="23"/>
      <c r="K48" s="23"/>
      <c r="L48" s="23">
        <v>99239.04</v>
      </c>
      <c r="M48" s="23"/>
      <c r="N48" s="23"/>
      <c r="O48" s="23"/>
      <c r="P48" s="23"/>
      <c r="Q48" s="23"/>
      <c r="R48" s="23"/>
      <c r="S48" s="23"/>
      <c r="T48" s="23"/>
      <c r="U48" s="23"/>
      <c r="V48" s="23"/>
      <c r="W48" s="23"/>
    </row>
    <row r="49" ht="18.75" customHeight="1" spans="1:23">
      <c r="A49" s="24"/>
      <c r="B49" s="20" t="s">
        <v>308</v>
      </c>
      <c r="C49" s="20" t="s">
        <v>302</v>
      </c>
      <c r="D49" s="20" t="s">
        <v>92</v>
      </c>
      <c r="E49" s="20" t="s">
        <v>93</v>
      </c>
      <c r="F49" s="20" t="s">
        <v>301</v>
      </c>
      <c r="G49" s="20" t="s">
        <v>302</v>
      </c>
      <c r="H49" s="23">
        <v>48000</v>
      </c>
      <c r="I49" s="23">
        <v>48000</v>
      </c>
      <c r="J49" s="23"/>
      <c r="K49" s="23"/>
      <c r="L49" s="23">
        <v>48000</v>
      </c>
      <c r="M49" s="23"/>
      <c r="N49" s="23"/>
      <c r="O49" s="23"/>
      <c r="P49" s="23"/>
      <c r="Q49" s="23"/>
      <c r="R49" s="23"/>
      <c r="S49" s="23"/>
      <c r="T49" s="23"/>
      <c r="U49" s="23"/>
      <c r="V49" s="23"/>
      <c r="W49" s="23"/>
    </row>
    <row r="50" ht="18.75" customHeight="1" spans="1:23">
      <c r="A50" s="24"/>
      <c r="B50" s="20" t="s">
        <v>309</v>
      </c>
      <c r="C50" s="20" t="s">
        <v>310</v>
      </c>
      <c r="D50" s="20" t="s">
        <v>92</v>
      </c>
      <c r="E50" s="20" t="s">
        <v>93</v>
      </c>
      <c r="F50" s="20" t="s">
        <v>311</v>
      </c>
      <c r="G50" s="20" t="s">
        <v>312</v>
      </c>
      <c r="H50" s="23">
        <v>289800</v>
      </c>
      <c r="I50" s="23">
        <v>289800</v>
      </c>
      <c r="J50" s="23"/>
      <c r="K50" s="23"/>
      <c r="L50" s="23">
        <v>289800</v>
      </c>
      <c r="M50" s="23"/>
      <c r="N50" s="23"/>
      <c r="O50" s="23"/>
      <c r="P50" s="23"/>
      <c r="Q50" s="23"/>
      <c r="R50" s="23"/>
      <c r="S50" s="23"/>
      <c r="T50" s="23"/>
      <c r="U50" s="23"/>
      <c r="V50" s="23"/>
      <c r="W50" s="23"/>
    </row>
    <row r="51" ht="18.75" customHeight="1" spans="1:23">
      <c r="A51" s="24"/>
      <c r="B51" s="20" t="s">
        <v>309</v>
      </c>
      <c r="C51" s="20" t="s">
        <v>310</v>
      </c>
      <c r="D51" s="20" t="s">
        <v>98</v>
      </c>
      <c r="E51" s="20" t="s">
        <v>93</v>
      </c>
      <c r="F51" s="20" t="s">
        <v>311</v>
      </c>
      <c r="G51" s="20" t="s">
        <v>312</v>
      </c>
      <c r="H51" s="23">
        <v>18000</v>
      </c>
      <c r="I51" s="23">
        <v>18000</v>
      </c>
      <c r="J51" s="23"/>
      <c r="K51" s="23"/>
      <c r="L51" s="23">
        <v>18000</v>
      </c>
      <c r="M51" s="23"/>
      <c r="N51" s="23"/>
      <c r="O51" s="23"/>
      <c r="P51" s="23"/>
      <c r="Q51" s="23"/>
      <c r="R51" s="23"/>
      <c r="S51" s="23"/>
      <c r="T51" s="23"/>
      <c r="U51" s="23"/>
      <c r="V51" s="23"/>
      <c r="W51" s="23"/>
    </row>
    <row r="52" ht="18.75" customHeight="1" spans="1:23">
      <c r="A52" s="24"/>
      <c r="B52" s="20" t="s">
        <v>313</v>
      </c>
      <c r="C52" s="20" t="s">
        <v>314</v>
      </c>
      <c r="D52" s="20" t="s">
        <v>115</v>
      </c>
      <c r="E52" s="20" t="s">
        <v>116</v>
      </c>
      <c r="F52" s="20" t="s">
        <v>315</v>
      </c>
      <c r="G52" s="20" t="s">
        <v>316</v>
      </c>
      <c r="H52" s="23">
        <v>31000</v>
      </c>
      <c r="I52" s="23">
        <v>31000</v>
      </c>
      <c r="J52" s="23"/>
      <c r="K52" s="23"/>
      <c r="L52" s="23">
        <v>31000</v>
      </c>
      <c r="M52" s="23"/>
      <c r="N52" s="23"/>
      <c r="O52" s="23"/>
      <c r="P52" s="23"/>
      <c r="Q52" s="23"/>
      <c r="R52" s="23"/>
      <c r="S52" s="23"/>
      <c r="T52" s="23"/>
      <c r="U52" s="23"/>
      <c r="V52" s="23"/>
      <c r="W52" s="23"/>
    </row>
    <row r="53" ht="18.75" customHeight="1" spans="1:23">
      <c r="A53" s="24"/>
      <c r="B53" s="20" t="s">
        <v>317</v>
      </c>
      <c r="C53" s="20" t="s">
        <v>318</v>
      </c>
      <c r="D53" s="20" t="s">
        <v>115</v>
      </c>
      <c r="E53" s="20" t="s">
        <v>116</v>
      </c>
      <c r="F53" s="20" t="s">
        <v>319</v>
      </c>
      <c r="G53" s="20" t="s">
        <v>318</v>
      </c>
      <c r="H53" s="23">
        <v>1338222.12</v>
      </c>
      <c r="I53" s="23">
        <v>1338222.12</v>
      </c>
      <c r="J53" s="23"/>
      <c r="K53" s="23"/>
      <c r="L53" s="23">
        <v>1338222.12</v>
      </c>
      <c r="M53" s="23"/>
      <c r="N53" s="23"/>
      <c r="O53" s="23"/>
      <c r="P53" s="23"/>
      <c r="Q53" s="23"/>
      <c r="R53" s="23"/>
      <c r="S53" s="23"/>
      <c r="T53" s="23"/>
      <c r="U53" s="23"/>
      <c r="V53" s="23"/>
      <c r="W53" s="23"/>
    </row>
    <row r="54" ht="18.75" customHeight="1" spans="1:23">
      <c r="A54" s="24"/>
      <c r="B54" s="20" t="s">
        <v>320</v>
      </c>
      <c r="C54" s="20" t="s">
        <v>321</v>
      </c>
      <c r="D54" s="20" t="s">
        <v>92</v>
      </c>
      <c r="E54" s="20" t="s">
        <v>93</v>
      </c>
      <c r="F54" s="20" t="s">
        <v>322</v>
      </c>
      <c r="G54" s="20" t="s">
        <v>321</v>
      </c>
      <c r="H54" s="23">
        <v>9600</v>
      </c>
      <c r="I54" s="23">
        <v>9600</v>
      </c>
      <c r="J54" s="23"/>
      <c r="K54" s="23"/>
      <c r="L54" s="23">
        <v>9600</v>
      </c>
      <c r="M54" s="23"/>
      <c r="N54" s="23"/>
      <c r="O54" s="23"/>
      <c r="P54" s="23"/>
      <c r="Q54" s="23"/>
      <c r="R54" s="23"/>
      <c r="S54" s="23"/>
      <c r="T54" s="23"/>
      <c r="U54" s="23"/>
      <c r="V54" s="23"/>
      <c r="W54" s="23"/>
    </row>
    <row r="55" ht="18.75" customHeight="1" spans="1:23">
      <c r="A55" s="24"/>
      <c r="B55" s="20" t="s">
        <v>320</v>
      </c>
      <c r="C55" s="20" t="s">
        <v>321</v>
      </c>
      <c r="D55" s="20" t="s">
        <v>92</v>
      </c>
      <c r="E55" s="20" t="s">
        <v>93</v>
      </c>
      <c r="F55" s="20" t="s">
        <v>322</v>
      </c>
      <c r="G55" s="20" t="s">
        <v>321</v>
      </c>
      <c r="H55" s="23">
        <v>4800</v>
      </c>
      <c r="I55" s="23">
        <v>4800</v>
      </c>
      <c r="J55" s="23"/>
      <c r="K55" s="23"/>
      <c r="L55" s="23">
        <v>4800</v>
      </c>
      <c r="M55" s="23"/>
      <c r="N55" s="23"/>
      <c r="O55" s="23"/>
      <c r="P55" s="23"/>
      <c r="Q55" s="23"/>
      <c r="R55" s="23"/>
      <c r="S55" s="23"/>
      <c r="T55" s="23"/>
      <c r="U55" s="23"/>
      <c r="V55" s="23"/>
      <c r="W55" s="23"/>
    </row>
    <row r="56" ht="18.75" customHeight="1" spans="1:23">
      <c r="A56" s="24"/>
      <c r="B56" s="20" t="s">
        <v>320</v>
      </c>
      <c r="C56" s="20" t="s">
        <v>321</v>
      </c>
      <c r="D56" s="20" t="s">
        <v>92</v>
      </c>
      <c r="E56" s="20" t="s">
        <v>93</v>
      </c>
      <c r="F56" s="20" t="s">
        <v>322</v>
      </c>
      <c r="G56" s="20" t="s">
        <v>321</v>
      </c>
      <c r="H56" s="23">
        <v>7200</v>
      </c>
      <c r="I56" s="23">
        <v>7200</v>
      </c>
      <c r="J56" s="23"/>
      <c r="K56" s="23"/>
      <c r="L56" s="23">
        <v>7200</v>
      </c>
      <c r="M56" s="23"/>
      <c r="N56" s="23"/>
      <c r="O56" s="23"/>
      <c r="P56" s="23"/>
      <c r="Q56" s="23"/>
      <c r="R56" s="23"/>
      <c r="S56" s="23"/>
      <c r="T56" s="23"/>
      <c r="U56" s="23"/>
      <c r="V56" s="23"/>
      <c r="W56" s="23"/>
    </row>
    <row r="57" ht="18.75" customHeight="1" spans="1:23">
      <c r="A57" s="24"/>
      <c r="B57" s="20" t="s">
        <v>320</v>
      </c>
      <c r="C57" s="20" t="s">
        <v>321</v>
      </c>
      <c r="D57" s="20" t="s">
        <v>111</v>
      </c>
      <c r="E57" s="20" t="s">
        <v>112</v>
      </c>
      <c r="F57" s="20" t="s">
        <v>322</v>
      </c>
      <c r="G57" s="20" t="s">
        <v>321</v>
      </c>
      <c r="H57" s="23">
        <v>139440</v>
      </c>
      <c r="I57" s="23">
        <v>139440</v>
      </c>
      <c r="J57" s="23"/>
      <c r="K57" s="23"/>
      <c r="L57" s="23">
        <v>139440</v>
      </c>
      <c r="M57" s="23"/>
      <c r="N57" s="23"/>
      <c r="O57" s="23"/>
      <c r="P57" s="23"/>
      <c r="Q57" s="23"/>
      <c r="R57" s="23"/>
      <c r="S57" s="23"/>
      <c r="T57" s="23"/>
      <c r="U57" s="23"/>
      <c r="V57" s="23"/>
      <c r="W57" s="23"/>
    </row>
    <row r="58" ht="18.75" customHeight="1" spans="1:23">
      <c r="A58" s="24"/>
      <c r="B58" s="20" t="s">
        <v>320</v>
      </c>
      <c r="C58" s="20" t="s">
        <v>321</v>
      </c>
      <c r="D58" s="20" t="s">
        <v>129</v>
      </c>
      <c r="E58" s="20" t="s">
        <v>130</v>
      </c>
      <c r="F58" s="20" t="s">
        <v>322</v>
      </c>
      <c r="G58" s="20" t="s">
        <v>321</v>
      </c>
      <c r="H58" s="23">
        <v>74880</v>
      </c>
      <c r="I58" s="23">
        <v>74880</v>
      </c>
      <c r="J58" s="23"/>
      <c r="K58" s="23"/>
      <c r="L58" s="23">
        <v>74880</v>
      </c>
      <c r="M58" s="23"/>
      <c r="N58" s="23"/>
      <c r="O58" s="23"/>
      <c r="P58" s="23"/>
      <c r="Q58" s="23"/>
      <c r="R58" s="23"/>
      <c r="S58" s="23"/>
      <c r="T58" s="23"/>
      <c r="U58" s="23"/>
      <c r="V58" s="23"/>
      <c r="W58" s="23"/>
    </row>
    <row r="59" ht="18.75" customHeight="1" spans="1:23">
      <c r="A59" s="24"/>
      <c r="B59" s="20" t="s">
        <v>320</v>
      </c>
      <c r="C59" s="20" t="s">
        <v>321</v>
      </c>
      <c r="D59" s="20" t="s">
        <v>143</v>
      </c>
      <c r="E59" s="20" t="s">
        <v>144</v>
      </c>
      <c r="F59" s="20" t="s">
        <v>322</v>
      </c>
      <c r="G59" s="20" t="s">
        <v>321</v>
      </c>
      <c r="H59" s="23">
        <v>58800</v>
      </c>
      <c r="I59" s="23">
        <v>58800</v>
      </c>
      <c r="J59" s="23"/>
      <c r="K59" s="23"/>
      <c r="L59" s="23">
        <v>58800</v>
      </c>
      <c r="M59" s="23"/>
      <c r="N59" s="23"/>
      <c r="O59" s="23"/>
      <c r="P59" s="23"/>
      <c r="Q59" s="23"/>
      <c r="R59" s="23"/>
      <c r="S59" s="23"/>
      <c r="T59" s="23"/>
      <c r="U59" s="23"/>
      <c r="V59" s="23"/>
      <c r="W59" s="23"/>
    </row>
    <row r="60" ht="18.75" customHeight="1" spans="1:23">
      <c r="A60" s="24"/>
      <c r="B60" s="20" t="s">
        <v>320</v>
      </c>
      <c r="C60" s="20" t="s">
        <v>321</v>
      </c>
      <c r="D60" s="20" t="s">
        <v>143</v>
      </c>
      <c r="E60" s="20" t="s">
        <v>144</v>
      </c>
      <c r="F60" s="20" t="s">
        <v>322</v>
      </c>
      <c r="G60" s="20" t="s">
        <v>321</v>
      </c>
      <c r="H60" s="23">
        <v>3600</v>
      </c>
      <c r="I60" s="23">
        <v>3600</v>
      </c>
      <c r="J60" s="23"/>
      <c r="K60" s="23"/>
      <c r="L60" s="23">
        <v>3600</v>
      </c>
      <c r="M60" s="23"/>
      <c r="N60" s="23"/>
      <c r="O60" s="23"/>
      <c r="P60" s="23"/>
      <c r="Q60" s="23"/>
      <c r="R60" s="23"/>
      <c r="S60" s="23"/>
      <c r="T60" s="23"/>
      <c r="U60" s="23"/>
      <c r="V60" s="23"/>
      <c r="W60" s="23"/>
    </row>
    <row r="61" ht="18.75" customHeight="1" spans="1:23">
      <c r="A61" s="24"/>
      <c r="B61" s="20" t="s">
        <v>323</v>
      </c>
      <c r="C61" s="20" t="s">
        <v>324</v>
      </c>
      <c r="D61" s="20" t="s">
        <v>123</v>
      </c>
      <c r="E61" s="20" t="s">
        <v>124</v>
      </c>
      <c r="F61" s="20" t="s">
        <v>322</v>
      </c>
      <c r="G61" s="20" t="s">
        <v>321</v>
      </c>
      <c r="H61" s="23">
        <v>150312</v>
      </c>
      <c r="I61" s="23">
        <v>150312</v>
      </c>
      <c r="J61" s="23"/>
      <c r="K61" s="23"/>
      <c r="L61" s="23">
        <v>150312</v>
      </c>
      <c r="M61" s="23"/>
      <c r="N61" s="23"/>
      <c r="O61" s="23"/>
      <c r="P61" s="23"/>
      <c r="Q61" s="23"/>
      <c r="R61" s="23"/>
      <c r="S61" s="23"/>
      <c r="T61" s="23"/>
      <c r="U61" s="23"/>
      <c r="V61" s="23"/>
      <c r="W61" s="23"/>
    </row>
    <row r="62" ht="18.75" customHeight="1" spans="1:23">
      <c r="A62" s="24"/>
      <c r="B62" s="20" t="s">
        <v>325</v>
      </c>
      <c r="C62" s="20" t="s">
        <v>326</v>
      </c>
      <c r="D62" s="20" t="s">
        <v>111</v>
      </c>
      <c r="E62" s="20" t="s">
        <v>112</v>
      </c>
      <c r="F62" s="20" t="s">
        <v>322</v>
      </c>
      <c r="G62" s="20" t="s">
        <v>321</v>
      </c>
      <c r="H62" s="23">
        <v>68037.16</v>
      </c>
      <c r="I62" s="23">
        <v>68037.16</v>
      </c>
      <c r="J62" s="23"/>
      <c r="K62" s="23"/>
      <c r="L62" s="23">
        <v>68037.16</v>
      </c>
      <c r="M62" s="23"/>
      <c r="N62" s="23"/>
      <c r="O62" s="23"/>
      <c r="P62" s="23"/>
      <c r="Q62" s="23"/>
      <c r="R62" s="23"/>
      <c r="S62" s="23"/>
      <c r="T62" s="23"/>
      <c r="U62" s="23"/>
      <c r="V62" s="23"/>
      <c r="W62" s="23"/>
    </row>
    <row r="63" ht="18.75" customHeight="1" spans="1:23">
      <c r="A63" s="22" t="s">
        <v>56</v>
      </c>
      <c r="B63" s="22"/>
      <c r="C63" s="22"/>
      <c r="D63" s="22"/>
      <c r="E63" s="22"/>
      <c r="F63" s="22"/>
      <c r="G63" s="22"/>
      <c r="H63" s="23">
        <v>20166332.31</v>
      </c>
      <c r="I63" s="23">
        <v>20166332.31</v>
      </c>
      <c r="J63" s="23"/>
      <c r="K63" s="23"/>
      <c r="L63" s="23">
        <v>20166332.31</v>
      </c>
      <c r="M63" s="23"/>
      <c r="N63" s="23"/>
      <c r="O63" s="23"/>
      <c r="P63" s="23"/>
      <c r="Q63" s="23"/>
      <c r="R63" s="23"/>
      <c r="S63" s="23"/>
      <c r="T63" s="23"/>
      <c r="U63" s="23"/>
      <c r="V63" s="23"/>
      <c r="W63" s="23"/>
    </row>
  </sheetData>
  <mergeCells count="30">
    <mergeCell ref="A2:W2"/>
    <mergeCell ref="A3:G3"/>
    <mergeCell ref="H4:W4"/>
    <mergeCell ref="I5:M5"/>
    <mergeCell ref="N5:P5"/>
    <mergeCell ref="R5:W5"/>
    <mergeCell ref="A63:G63"/>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50"/>
  <sheetViews>
    <sheetView showZeros="0" workbookViewId="0">
      <selection activeCell="A1" sqref="A1"/>
    </sheetView>
  </sheetViews>
  <sheetFormatPr defaultColWidth="9.14285714285714" defaultRowHeight="14.25" customHeight="1"/>
  <cols>
    <col min="1" max="1" width="12.4190476190476" customWidth="1"/>
    <col min="2" max="2" width="33.7333333333333"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3.5" customHeight="1" spans="2:23">
      <c r="B1" s="128"/>
      <c r="E1" s="1"/>
      <c r="F1" s="1"/>
      <c r="G1" s="1"/>
      <c r="H1" s="1"/>
      <c r="I1" s="2"/>
      <c r="J1" s="2"/>
      <c r="K1" s="2"/>
      <c r="L1" s="2"/>
      <c r="M1" s="2"/>
      <c r="N1" s="2"/>
      <c r="O1" s="2"/>
      <c r="P1" s="2"/>
      <c r="Q1" s="2"/>
      <c r="U1" s="128"/>
      <c r="W1" s="32" t="s">
        <v>327</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"单位名称："&amp;"永德县德党镇人民政府"</f>
        <v>单位名称：永德县德党镇人民政府</v>
      </c>
      <c r="B3" s="7"/>
      <c r="C3" s="7"/>
      <c r="D3" s="7"/>
      <c r="E3" s="7"/>
      <c r="F3" s="7"/>
      <c r="G3" s="7"/>
      <c r="H3" s="7"/>
      <c r="I3" s="8"/>
      <c r="J3" s="8"/>
      <c r="K3" s="8"/>
      <c r="L3" s="8"/>
      <c r="M3" s="8"/>
      <c r="N3" s="8"/>
      <c r="O3" s="8"/>
      <c r="P3" s="8"/>
      <c r="Q3" s="8"/>
      <c r="U3" s="128"/>
      <c r="W3" s="32" t="s">
        <v>216</v>
      </c>
    </row>
    <row r="4" ht="18.75" customHeight="1" spans="1:23">
      <c r="A4" s="9" t="s">
        <v>328</v>
      </c>
      <c r="B4" s="10" t="s">
        <v>230</v>
      </c>
      <c r="C4" s="9" t="s">
        <v>231</v>
      </c>
      <c r="D4" s="9" t="s">
        <v>329</v>
      </c>
      <c r="E4" s="10" t="s">
        <v>232</v>
      </c>
      <c r="F4" s="10" t="s">
        <v>233</v>
      </c>
      <c r="G4" s="10" t="s">
        <v>330</v>
      </c>
      <c r="H4" s="10" t="s">
        <v>331</v>
      </c>
      <c r="I4" s="26" t="s">
        <v>56</v>
      </c>
      <c r="J4" s="11" t="s">
        <v>332</v>
      </c>
      <c r="K4" s="12"/>
      <c r="L4" s="12"/>
      <c r="M4" s="13"/>
      <c r="N4" s="11" t="s">
        <v>238</v>
      </c>
      <c r="O4" s="12"/>
      <c r="P4" s="13"/>
      <c r="Q4" s="10" t="s">
        <v>62</v>
      </c>
      <c r="R4" s="11" t="s">
        <v>78</v>
      </c>
      <c r="S4" s="12"/>
      <c r="T4" s="12"/>
      <c r="U4" s="12"/>
      <c r="V4" s="12"/>
      <c r="W4" s="13"/>
    </row>
    <row r="5" ht="18.75" customHeight="1" spans="1:23">
      <c r="A5" s="14"/>
      <c r="B5" s="27"/>
      <c r="C5" s="14"/>
      <c r="D5" s="14"/>
      <c r="E5" s="15"/>
      <c r="F5" s="15"/>
      <c r="G5" s="15"/>
      <c r="H5" s="15"/>
      <c r="I5" s="27"/>
      <c r="J5" s="131" t="s">
        <v>59</v>
      </c>
      <c r="K5" s="132"/>
      <c r="L5" s="10" t="s">
        <v>60</v>
      </c>
      <c r="M5" s="10" t="s">
        <v>61</v>
      </c>
      <c r="N5" s="10" t="s">
        <v>59</v>
      </c>
      <c r="O5" s="10" t="s">
        <v>60</v>
      </c>
      <c r="P5" s="10" t="s">
        <v>61</v>
      </c>
      <c r="Q5" s="15"/>
      <c r="R5" s="10" t="s">
        <v>58</v>
      </c>
      <c r="S5" s="9" t="s">
        <v>65</v>
      </c>
      <c r="T5" s="9" t="s">
        <v>244</v>
      </c>
      <c r="U5" s="9" t="s">
        <v>67</v>
      </c>
      <c r="V5" s="9" t="s">
        <v>68</v>
      </c>
      <c r="W5" s="9" t="s">
        <v>69</v>
      </c>
    </row>
    <row r="6" ht="18.75" customHeight="1" spans="1:23">
      <c r="A6" s="27"/>
      <c r="B6" s="27"/>
      <c r="C6" s="27"/>
      <c r="D6" s="27"/>
      <c r="E6" s="27"/>
      <c r="F6" s="27"/>
      <c r="G6" s="27"/>
      <c r="H6" s="27"/>
      <c r="I6" s="27"/>
      <c r="J6" s="133" t="s">
        <v>58</v>
      </c>
      <c r="K6" s="91"/>
      <c r="L6" s="27"/>
      <c r="M6" s="27"/>
      <c r="N6" s="27"/>
      <c r="O6" s="27"/>
      <c r="P6" s="27"/>
      <c r="Q6" s="27"/>
      <c r="R6" s="27"/>
      <c r="S6" s="134"/>
      <c r="T6" s="134"/>
      <c r="U6" s="134"/>
      <c r="V6" s="134"/>
      <c r="W6" s="134"/>
    </row>
    <row r="7" ht="18.75" customHeight="1" spans="1:23">
      <c r="A7" s="16"/>
      <c r="B7" s="28"/>
      <c r="C7" s="16"/>
      <c r="D7" s="16"/>
      <c r="E7" s="17"/>
      <c r="F7" s="17"/>
      <c r="G7" s="17"/>
      <c r="H7" s="17"/>
      <c r="I7" s="28"/>
      <c r="J7" s="40" t="s">
        <v>58</v>
      </c>
      <c r="K7" s="40" t="s">
        <v>333</v>
      </c>
      <c r="L7" s="17"/>
      <c r="M7" s="17"/>
      <c r="N7" s="17"/>
      <c r="O7" s="17"/>
      <c r="P7" s="17"/>
      <c r="Q7" s="17"/>
      <c r="R7" s="17"/>
      <c r="S7" s="17"/>
      <c r="T7" s="17"/>
      <c r="U7" s="28"/>
      <c r="V7" s="17"/>
      <c r="W7" s="17"/>
    </row>
    <row r="8" ht="18.75" customHeight="1" spans="1:23">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18.75" customHeight="1" spans="1:23">
      <c r="A9" s="20"/>
      <c r="B9" s="20"/>
      <c r="C9" s="20" t="s">
        <v>334</v>
      </c>
      <c r="D9" s="20"/>
      <c r="E9" s="20"/>
      <c r="F9" s="20"/>
      <c r="G9" s="20"/>
      <c r="H9" s="20"/>
      <c r="I9" s="23">
        <v>20000</v>
      </c>
      <c r="J9" s="23"/>
      <c r="K9" s="23"/>
      <c r="L9" s="23"/>
      <c r="M9" s="23"/>
      <c r="N9" s="23"/>
      <c r="O9" s="23"/>
      <c r="P9" s="23"/>
      <c r="Q9" s="23"/>
      <c r="R9" s="23">
        <v>20000</v>
      </c>
      <c r="S9" s="23"/>
      <c r="T9" s="23"/>
      <c r="U9" s="23"/>
      <c r="V9" s="23"/>
      <c r="W9" s="23">
        <v>20000</v>
      </c>
    </row>
    <row r="10" ht="18.75" customHeight="1" spans="1:23">
      <c r="A10" s="29" t="s">
        <v>335</v>
      </c>
      <c r="B10" s="29" t="s">
        <v>336</v>
      </c>
      <c r="C10" s="29" t="s">
        <v>334</v>
      </c>
      <c r="D10" s="29" t="s">
        <v>71</v>
      </c>
      <c r="E10" s="29" t="s">
        <v>94</v>
      </c>
      <c r="F10" s="29" t="s">
        <v>95</v>
      </c>
      <c r="G10" s="29" t="s">
        <v>280</v>
      </c>
      <c r="H10" s="29" t="s">
        <v>281</v>
      </c>
      <c r="I10" s="23">
        <v>20000</v>
      </c>
      <c r="J10" s="23"/>
      <c r="K10" s="23"/>
      <c r="L10" s="23"/>
      <c r="M10" s="23"/>
      <c r="N10" s="23"/>
      <c r="O10" s="23"/>
      <c r="P10" s="23"/>
      <c r="Q10" s="23"/>
      <c r="R10" s="23">
        <v>20000</v>
      </c>
      <c r="S10" s="23"/>
      <c r="T10" s="23"/>
      <c r="U10" s="23"/>
      <c r="V10" s="23"/>
      <c r="W10" s="23">
        <v>20000</v>
      </c>
    </row>
    <row r="11" ht="18.75" customHeight="1" spans="1:23">
      <c r="A11" s="24"/>
      <c r="B11" s="24"/>
      <c r="C11" s="20" t="s">
        <v>337</v>
      </c>
      <c r="D11" s="24"/>
      <c r="E11" s="24"/>
      <c r="F11" s="24"/>
      <c r="G11" s="24"/>
      <c r="H11" s="24"/>
      <c r="I11" s="23">
        <v>324828</v>
      </c>
      <c r="J11" s="23">
        <v>324828</v>
      </c>
      <c r="K11" s="23">
        <v>324828</v>
      </c>
      <c r="L11" s="23"/>
      <c r="M11" s="23"/>
      <c r="N11" s="23"/>
      <c r="O11" s="23"/>
      <c r="P11" s="23"/>
      <c r="Q11" s="23"/>
      <c r="R11" s="23"/>
      <c r="S11" s="23"/>
      <c r="T11" s="23"/>
      <c r="U11" s="23"/>
      <c r="V11" s="23"/>
      <c r="W11" s="23"/>
    </row>
    <row r="12" ht="18.75" customHeight="1" spans="1:23">
      <c r="A12" s="29" t="s">
        <v>335</v>
      </c>
      <c r="B12" s="29" t="s">
        <v>338</v>
      </c>
      <c r="C12" s="29" t="s">
        <v>337</v>
      </c>
      <c r="D12" s="29" t="s">
        <v>71</v>
      </c>
      <c r="E12" s="29" t="s">
        <v>153</v>
      </c>
      <c r="F12" s="29" t="s">
        <v>154</v>
      </c>
      <c r="G12" s="29" t="s">
        <v>280</v>
      </c>
      <c r="H12" s="29" t="s">
        <v>281</v>
      </c>
      <c r="I12" s="23">
        <v>324828</v>
      </c>
      <c r="J12" s="23">
        <v>324828</v>
      </c>
      <c r="K12" s="23">
        <v>324828</v>
      </c>
      <c r="L12" s="23"/>
      <c r="M12" s="23"/>
      <c r="N12" s="23"/>
      <c r="O12" s="23"/>
      <c r="P12" s="23"/>
      <c r="Q12" s="23"/>
      <c r="R12" s="23"/>
      <c r="S12" s="23"/>
      <c r="T12" s="23"/>
      <c r="U12" s="23"/>
      <c r="V12" s="23"/>
      <c r="W12" s="23"/>
    </row>
    <row r="13" ht="18.75" customHeight="1" spans="1:23">
      <c r="A13" s="24"/>
      <c r="B13" s="24"/>
      <c r="C13" s="20" t="s">
        <v>339</v>
      </c>
      <c r="D13" s="24"/>
      <c r="E13" s="24"/>
      <c r="F13" s="24"/>
      <c r="G13" s="24"/>
      <c r="H13" s="24"/>
      <c r="I13" s="23">
        <v>1063500</v>
      </c>
      <c r="J13" s="23">
        <v>1063500</v>
      </c>
      <c r="K13" s="23">
        <v>1063500</v>
      </c>
      <c r="L13" s="23"/>
      <c r="M13" s="23"/>
      <c r="N13" s="23"/>
      <c r="O13" s="23"/>
      <c r="P13" s="23"/>
      <c r="Q13" s="23"/>
      <c r="R13" s="23"/>
      <c r="S13" s="23"/>
      <c r="T13" s="23"/>
      <c r="U13" s="23"/>
      <c r="V13" s="23"/>
      <c r="W13" s="23"/>
    </row>
    <row r="14" ht="18.75" customHeight="1" spans="1:23">
      <c r="A14" s="29" t="s">
        <v>340</v>
      </c>
      <c r="B14" s="29" t="s">
        <v>341</v>
      </c>
      <c r="C14" s="29" t="s">
        <v>339</v>
      </c>
      <c r="D14" s="29" t="s">
        <v>71</v>
      </c>
      <c r="E14" s="29" t="s">
        <v>99</v>
      </c>
      <c r="F14" s="29" t="s">
        <v>100</v>
      </c>
      <c r="G14" s="29" t="s">
        <v>280</v>
      </c>
      <c r="H14" s="29" t="s">
        <v>281</v>
      </c>
      <c r="I14" s="23">
        <v>50000</v>
      </c>
      <c r="J14" s="23">
        <v>50000</v>
      </c>
      <c r="K14" s="23">
        <v>50000</v>
      </c>
      <c r="L14" s="23"/>
      <c r="M14" s="23"/>
      <c r="N14" s="23"/>
      <c r="O14" s="23"/>
      <c r="P14" s="23"/>
      <c r="Q14" s="23"/>
      <c r="R14" s="23"/>
      <c r="S14" s="23"/>
      <c r="T14" s="23"/>
      <c r="U14" s="23"/>
      <c r="V14" s="23"/>
      <c r="W14" s="23"/>
    </row>
    <row r="15" ht="18.75" customHeight="1" spans="1:23">
      <c r="A15" s="29" t="s">
        <v>340</v>
      </c>
      <c r="B15" s="29" t="s">
        <v>341</v>
      </c>
      <c r="C15" s="29" t="s">
        <v>339</v>
      </c>
      <c r="D15" s="29" t="s">
        <v>71</v>
      </c>
      <c r="E15" s="29" t="s">
        <v>99</v>
      </c>
      <c r="F15" s="29" t="s">
        <v>100</v>
      </c>
      <c r="G15" s="29" t="s">
        <v>280</v>
      </c>
      <c r="H15" s="29" t="s">
        <v>281</v>
      </c>
      <c r="I15" s="23">
        <v>31500</v>
      </c>
      <c r="J15" s="23">
        <v>31500</v>
      </c>
      <c r="K15" s="23">
        <v>31500</v>
      </c>
      <c r="L15" s="23"/>
      <c r="M15" s="23"/>
      <c r="N15" s="23"/>
      <c r="O15" s="23"/>
      <c r="P15" s="23"/>
      <c r="Q15" s="23"/>
      <c r="R15" s="23"/>
      <c r="S15" s="23"/>
      <c r="T15" s="23"/>
      <c r="U15" s="23"/>
      <c r="V15" s="23"/>
      <c r="W15" s="23"/>
    </row>
    <row r="16" ht="18.75" customHeight="1" spans="1:23">
      <c r="A16" s="29" t="s">
        <v>340</v>
      </c>
      <c r="B16" s="29" t="s">
        <v>341</v>
      </c>
      <c r="C16" s="29" t="s">
        <v>339</v>
      </c>
      <c r="D16" s="29" t="s">
        <v>71</v>
      </c>
      <c r="E16" s="29" t="s">
        <v>153</v>
      </c>
      <c r="F16" s="29" t="s">
        <v>154</v>
      </c>
      <c r="G16" s="29" t="s">
        <v>280</v>
      </c>
      <c r="H16" s="29" t="s">
        <v>281</v>
      </c>
      <c r="I16" s="23">
        <v>378000</v>
      </c>
      <c r="J16" s="23">
        <v>378000</v>
      </c>
      <c r="K16" s="23">
        <v>378000</v>
      </c>
      <c r="L16" s="23"/>
      <c r="M16" s="23"/>
      <c r="N16" s="23"/>
      <c r="O16" s="23"/>
      <c r="P16" s="23"/>
      <c r="Q16" s="23"/>
      <c r="R16" s="23"/>
      <c r="S16" s="23"/>
      <c r="T16" s="23"/>
      <c r="U16" s="23"/>
      <c r="V16" s="23"/>
      <c r="W16" s="23"/>
    </row>
    <row r="17" ht="18.75" customHeight="1" spans="1:23">
      <c r="A17" s="29" t="s">
        <v>340</v>
      </c>
      <c r="B17" s="29" t="s">
        <v>341</v>
      </c>
      <c r="C17" s="29" t="s">
        <v>339</v>
      </c>
      <c r="D17" s="29" t="s">
        <v>71</v>
      </c>
      <c r="E17" s="29" t="s">
        <v>153</v>
      </c>
      <c r="F17" s="29" t="s">
        <v>154</v>
      </c>
      <c r="G17" s="29" t="s">
        <v>280</v>
      </c>
      <c r="H17" s="29" t="s">
        <v>281</v>
      </c>
      <c r="I17" s="23">
        <v>304000</v>
      </c>
      <c r="J17" s="23">
        <v>304000</v>
      </c>
      <c r="K17" s="23">
        <v>304000</v>
      </c>
      <c r="L17" s="23"/>
      <c r="M17" s="23"/>
      <c r="N17" s="23"/>
      <c r="O17" s="23"/>
      <c r="P17" s="23"/>
      <c r="Q17" s="23"/>
      <c r="R17" s="23"/>
      <c r="S17" s="23"/>
      <c r="T17" s="23"/>
      <c r="U17" s="23"/>
      <c r="V17" s="23"/>
      <c r="W17" s="23"/>
    </row>
    <row r="18" ht="18.75" customHeight="1" spans="1:23">
      <c r="A18" s="29" t="s">
        <v>340</v>
      </c>
      <c r="B18" s="29" t="s">
        <v>341</v>
      </c>
      <c r="C18" s="29" t="s">
        <v>339</v>
      </c>
      <c r="D18" s="29" t="s">
        <v>71</v>
      </c>
      <c r="E18" s="29" t="s">
        <v>153</v>
      </c>
      <c r="F18" s="29" t="s">
        <v>154</v>
      </c>
      <c r="G18" s="29" t="s">
        <v>280</v>
      </c>
      <c r="H18" s="29" t="s">
        <v>281</v>
      </c>
      <c r="I18" s="23">
        <v>250000</v>
      </c>
      <c r="J18" s="23">
        <v>250000</v>
      </c>
      <c r="K18" s="23">
        <v>250000</v>
      </c>
      <c r="L18" s="23"/>
      <c r="M18" s="23"/>
      <c r="N18" s="23"/>
      <c r="O18" s="23"/>
      <c r="P18" s="23"/>
      <c r="Q18" s="23"/>
      <c r="R18" s="23"/>
      <c r="S18" s="23"/>
      <c r="T18" s="23"/>
      <c r="U18" s="23"/>
      <c r="V18" s="23"/>
      <c r="W18" s="23"/>
    </row>
    <row r="19" ht="18.75" customHeight="1" spans="1:23">
      <c r="A19" s="29" t="s">
        <v>340</v>
      </c>
      <c r="B19" s="29" t="s">
        <v>341</v>
      </c>
      <c r="C19" s="29" t="s">
        <v>339</v>
      </c>
      <c r="D19" s="29" t="s">
        <v>71</v>
      </c>
      <c r="E19" s="29" t="s">
        <v>153</v>
      </c>
      <c r="F19" s="29" t="s">
        <v>154</v>
      </c>
      <c r="G19" s="29" t="s">
        <v>292</v>
      </c>
      <c r="H19" s="29" t="s">
        <v>293</v>
      </c>
      <c r="I19" s="23">
        <v>50000</v>
      </c>
      <c r="J19" s="23">
        <v>50000</v>
      </c>
      <c r="K19" s="23">
        <v>50000</v>
      </c>
      <c r="L19" s="23"/>
      <c r="M19" s="23"/>
      <c r="N19" s="23"/>
      <c r="O19" s="23"/>
      <c r="P19" s="23"/>
      <c r="Q19" s="23"/>
      <c r="R19" s="23"/>
      <c r="S19" s="23"/>
      <c r="T19" s="23"/>
      <c r="U19" s="23"/>
      <c r="V19" s="23"/>
      <c r="W19" s="23"/>
    </row>
    <row r="20" ht="18.75" customHeight="1" spans="1:23">
      <c r="A20" s="24"/>
      <c r="B20" s="24"/>
      <c r="C20" s="20" t="s">
        <v>342</v>
      </c>
      <c r="D20" s="24"/>
      <c r="E20" s="24"/>
      <c r="F20" s="24"/>
      <c r="G20" s="24"/>
      <c r="H20" s="24"/>
      <c r="I20" s="23">
        <v>7639099.88</v>
      </c>
      <c r="J20" s="23">
        <v>7639099.88</v>
      </c>
      <c r="K20" s="23">
        <v>7639099.88</v>
      </c>
      <c r="L20" s="23"/>
      <c r="M20" s="23"/>
      <c r="N20" s="23"/>
      <c r="O20" s="23"/>
      <c r="P20" s="23"/>
      <c r="Q20" s="23"/>
      <c r="R20" s="23"/>
      <c r="S20" s="23"/>
      <c r="T20" s="23"/>
      <c r="U20" s="23"/>
      <c r="V20" s="23"/>
      <c r="W20" s="23"/>
    </row>
    <row r="21" ht="18.75" customHeight="1" spans="1:23">
      <c r="A21" s="29" t="s">
        <v>340</v>
      </c>
      <c r="B21" s="29" t="s">
        <v>343</v>
      </c>
      <c r="C21" s="29" t="s">
        <v>342</v>
      </c>
      <c r="D21" s="29" t="s">
        <v>71</v>
      </c>
      <c r="E21" s="29" t="s">
        <v>99</v>
      </c>
      <c r="F21" s="29" t="s">
        <v>100</v>
      </c>
      <c r="G21" s="29" t="s">
        <v>322</v>
      </c>
      <c r="H21" s="29" t="s">
        <v>321</v>
      </c>
      <c r="I21" s="23">
        <v>560144.64</v>
      </c>
      <c r="J21" s="23">
        <v>560144.64</v>
      </c>
      <c r="K21" s="23">
        <v>560144.64</v>
      </c>
      <c r="L21" s="23"/>
      <c r="M21" s="23"/>
      <c r="N21" s="23"/>
      <c r="O21" s="23"/>
      <c r="P21" s="23"/>
      <c r="Q21" s="23"/>
      <c r="R21" s="23"/>
      <c r="S21" s="23"/>
      <c r="T21" s="23"/>
      <c r="U21" s="23"/>
      <c r="V21" s="23"/>
      <c r="W21" s="23"/>
    </row>
    <row r="22" ht="18.75" customHeight="1" spans="1:23">
      <c r="A22" s="29" t="s">
        <v>340</v>
      </c>
      <c r="B22" s="29" t="s">
        <v>343</v>
      </c>
      <c r="C22" s="29" t="s">
        <v>342</v>
      </c>
      <c r="D22" s="29" t="s">
        <v>71</v>
      </c>
      <c r="E22" s="29" t="s">
        <v>99</v>
      </c>
      <c r="F22" s="29" t="s">
        <v>100</v>
      </c>
      <c r="G22" s="29" t="s">
        <v>322</v>
      </c>
      <c r="H22" s="29" t="s">
        <v>321</v>
      </c>
      <c r="I22" s="23">
        <v>481848</v>
      </c>
      <c r="J22" s="23">
        <v>481848</v>
      </c>
      <c r="K22" s="23">
        <v>481848</v>
      </c>
      <c r="L22" s="23"/>
      <c r="M22" s="23"/>
      <c r="N22" s="23"/>
      <c r="O22" s="23"/>
      <c r="P22" s="23"/>
      <c r="Q22" s="23"/>
      <c r="R22" s="23"/>
      <c r="S22" s="23"/>
      <c r="T22" s="23"/>
      <c r="U22" s="23"/>
      <c r="V22" s="23"/>
      <c r="W22" s="23"/>
    </row>
    <row r="23" ht="18.75" customHeight="1" spans="1:23">
      <c r="A23" s="29" t="s">
        <v>340</v>
      </c>
      <c r="B23" s="29" t="s">
        <v>343</v>
      </c>
      <c r="C23" s="29" t="s">
        <v>342</v>
      </c>
      <c r="D23" s="29" t="s">
        <v>71</v>
      </c>
      <c r="E23" s="29" t="s">
        <v>153</v>
      </c>
      <c r="F23" s="29" t="s">
        <v>154</v>
      </c>
      <c r="G23" s="29" t="s">
        <v>322</v>
      </c>
      <c r="H23" s="29" t="s">
        <v>321</v>
      </c>
      <c r="I23" s="23">
        <v>207600</v>
      </c>
      <c r="J23" s="23">
        <v>207600</v>
      </c>
      <c r="K23" s="23">
        <v>207600</v>
      </c>
      <c r="L23" s="23"/>
      <c r="M23" s="23"/>
      <c r="N23" s="23"/>
      <c r="O23" s="23"/>
      <c r="P23" s="23"/>
      <c r="Q23" s="23"/>
      <c r="R23" s="23"/>
      <c r="S23" s="23"/>
      <c r="T23" s="23"/>
      <c r="U23" s="23"/>
      <c r="V23" s="23"/>
      <c r="W23" s="23"/>
    </row>
    <row r="24" ht="18.75" customHeight="1" spans="1:23">
      <c r="A24" s="29" t="s">
        <v>340</v>
      </c>
      <c r="B24" s="29" t="s">
        <v>343</v>
      </c>
      <c r="C24" s="29" t="s">
        <v>342</v>
      </c>
      <c r="D24" s="29" t="s">
        <v>71</v>
      </c>
      <c r="E24" s="29" t="s">
        <v>153</v>
      </c>
      <c r="F24" s="29" t="s">
        <v>154</v>
      </c>
      <c r="G24" s="29" t="s">
        <v>322</v>
      </c>
      <c r="H24" s="29" t="s">
        <v>321</v>
      </c>
      <c r="I24" s="23">
        <v>342000</v>
      </c>
      <c r="J24" s="23">
        <v>342000</v>
      </c>
      <c r="K24" s="23">
        <v>342000</v>
      </c>
      <c r="L24" s="23"/>
      <c r="M24" s="23"/>
      <c r="N24" s="23"/>
      <c r="O24" s="23"/>
      <c r="P24" s="23"/>
      <c r="Q24" s="23"/>
      <c r="R24" s="23"/>
      <c r="S24" s="23"/>
      <c r="T24" s="23"/>
      <c r="U24" s="23"/>
      <c r="V24" s="23"/>
      <c r="W24" s="23"/>
    </row>
    <row r="25" ht="18.75" customHeight="1" spans="1:23">
      <c r="A25" s="29" t="s">
        <v>340</v>
      </c>
      <c r="B25" s="29" t="s">
        <v>343</v>
      </c>
      <c r="C25" s="29" t="s">
        <v>342</v>
      </c>
      <c r="D25" s="29" t="s">
        <v>71</v>
      </c>
      <c r="E25" s="29" t="s">
        <v>153</v>
      </c>
      <c r="F25" s="29" t="s">
        <v>154</v>
      </c>
      <c r="G25" s="29" t="s">
        <v>322</v>
      </c>
      <c r="H25" s="29" t="s">
        <v>321</v>
      </c>
      <c r="I25" s="23">
        <v>117600</v>
      </c>
      <c r="J25" s="23">
        <v>117600</v>
      </c>
      <c r="K25" s="23">
        <v>117600</v>
      </c>
      <c r="L25" s="23"/>
      <c r="M25" s="23"/>
      <c r="N25" s="23"/>
      <c r="O25" s="23"/>
      <c r="P25" s="23"/>
      <c r="Q25" s="23"/>
      <c r="R25" s="23"/>
      <c r="S25" s="23"/>
      <c r="T25" s="23"/>
      <c r="U25" s="23"/>
      <c r="V25" s="23"/>
      <c r="W25" s="23"/>
    </row>
    <row r="26" ht="18.75" customHeight="1" spans="1:23">
      <c r="A26" s="29" t="s">
        <v>340</v>
      </c>
      <c r="B26" s="29" t="s">
        <v>343</v>
      </c>
      <c r="C26" s="29" t="s">
        <v>342</v>
      </c>
      <c r="D26" s="29" t="s">
        <v>71</v>
      </c>
      <c r="E26" s="29" t="s">
        <v>153</v>
      </c>
      <c r="F26" s="29" t="s">
        <v>154</v>
      </c>
      <c r="G26" s="29" t="s">
        <v>322</v>
      </c>
      <c r="H26" s="29" t="s">
        <v>321</v>
      </c>
      <c r="I26" s="23">
        <v>712800</v>
      </c>
      <c r="J26" s="23">
        <v>712800</v>
      </c>
      <c r="K26" s="23">
        <v>712800</v>
      </c>
      <c r="L26" s="23"/>
      <c r="M26" s="23"/>
      <c r="N26" s="23"/>
      <c r="O26" s="23"/>
      <c r="P26" s="23"/>
      <c r="Q26" s="23"/>
      <c r="R26" s="23"/>
      <c r="S26" s="23"/>
      <c r="T26" s="23"/>
      <c r="U26" s="23"/>
      <c r="V26" s="23"/>
      <c r="W26" s="23"/>
    </row>
    <row r="27" ht="18.75" customHeight="1" spans="1:23">
      <c r="A27" s="29" t="s">
        <v>340</v>
      </c>
      <c r="B27" s="29" t="s">
        <v>343</v>
      </c>
      <c r="C27" s="29" t="s">
        <v>342</v>
      </c>
      <c r="D27" s="29" t="s">
        <v>71</v>
      </c>
      <c r="E27" s="29" t="s">
        <v>153</v>
      </c>
      <c r="F27" s="29" t="s">
        <v>154</v>
      </c>
      <c r="G27" s="29" t="s">
        <v>322</v>
      </c>
      <c r="H27" s="29" t="s">
        <v>321</v>
      </c>
      <c r="I27" s="23">
        <v>1698000</v>
      </c>
      <c r="J27" s="23">
        <v>1698000</v>
      </c>
      <c r="K27" s="23">
        <v>1698000</v>
      </c>
      <c r="L27" s="23"/>
      <c r="M27" s="23"/>
      <c r="N27" s="23"/>
      <c r="O27" s="23"/>
      <c r="P27" s="23"/>
      <c r="Q27" s="23"/>
      <c r="R27" s="23"/>
      <c r="S27" s="23"/>
      <c r="T27" s="23"/>
      <c r="U27" s="23"/>
      <c r="V27" s="23"/>
      <c r="W27" s="23"/>
    </row>
    <row r="28" ht="18.75" customHeight="1" spans="1:23">
      <c r="A28" s="29" t="s">
        <v>340</v>
      </c>
      <c r="B28" s="29" t="s">
        <v>343</v>
      </c>
      <c r="C28" s="29" t="s">
        <v>342</v>
      </c>
      <c r="D28" s="29" t="s">
        <v>71</v>
      </c>
      <c r="E28" s="29" t="s">
        <v>153</v>
      </c>
      <c r="F28" s="29" t="s">
        <v>154</v>
      </c>
      <c r="G28" s="29" t="s">
        <v>322</v>
      </c>
      <c r="H28" s="29" t="s">
        <v>321</v>
      </c>
      <c r="I28" s="23">
        <v>45600</v>
      </c>
      <c r="J28" s="23">
        <v>45600</v>
      </c>
      <c r="K28" s="23">
        <v>45600</v>
      </c>
      <c r="L28" s="23"/>
      <c r="M28" s="23"/>
      <c r="N28" s="23"/>
      <c r="O28" s="23"/>
      <c r="P28" s="23"/>
      <c r="Q28" s="23"/>
      <c r="R28" s="23"/>
      <c r="S28" s="23"/>
      <c r="T28" s="23"/>
      <c r="U28" s="23"/>
      <c r="V28" s="23"/>
      <c r="W28" s="23"/>
    </row>
    <row r="29" ht="18.75" customHeight="1" spans="1:23">
      <c r="A29" s="29" t="s">
        <v>340</v>
      </c>
      <c r="B29" s="29" t="s">
        <v>343</v>
      </c>
      <c r="C29" s="29" t="s">
        <v>342</v>
      </c>
      <c r="D29" s="29" t="s">
        <v>71</v>
      </c>
      <c r="E29" s="29" t="s">
        <v>153</v>
      </c>
      <c r="F29" s="29" t="s">
        <v>154</v>
      </c>
      <c r="G29" s="29" t="s">
        <v>322</v>
      </c>
      <c r="H29" s="29" t="s">
        <v>321</v>
      </c>
      <c r="I29" s="23">
        <v>2150918.88</v>
      </c>
      <c r="J29" s="23">
        <v>2150918.88</v>
      </c>
      <c r="K29" s="23">
        <v>2150918.88</v>
      </c>
      <c r="L29" s="23"/>
      <c r="M29" s="23"/>
      <c r="N29" s="23"/>
      <c r="O29" s="23"/>
      <c r="P29" s="23"/>
      <c r="Q29" s="23"/>
      <c r="R29" s="23"/>
      <c r="S29" s="23"/>
      <c r="T29" s="23"/>
      <c r="U29" s="23"/>
      <c r="V29" s="23"/>
      <c r="W29" s="23"/>
    </row>
    <row r="30" ht="18.75" customHeight="1" spans="1:23">
      <c r="A30" s="29" t="s">
        <v>340</v>
      </c>
      <c r="B30" s="29" t="s">
        <v>343</v>
      </c>
      <c r="C30" s="29" t="s">
        <v>342</v>
      </c>
      <c r="D30" s="29" t="s">
        <v>71</v>
      </c>
      <c r="E30" s="29" t="s">
        <v>153</v>
      </c>
      <c r="F30" s="29" t="s">
        <v>154</v>
      </c>
      <c r="G30" s="29" t="s">
        <v>322</v>
      </c>
      <c r="H30" s="29" t="s">
        <v>321</v>
      </c>
      <c r="I30" s="23">
        <v>1070348.36</v>
      </c>
      <c r="J30" s="23">
        <v>1070348.36</v>
      </c>
      <c r="K30" s="23">
        <v>1070348.36</v>
      </c>
      <c r="L30" s="23"/>
      <c r="M30" s="23"/>
      <c r="N30" s="23"/>
      <c r="O30" s="23"/>
      <c r="P30" s="23"/>
      <c r="Q30" s="23"/>
      <c r="R30" s="23"/>
      <c r="S30" s="23"/>
      <c r="T30" s="23"/>
      <c r="U30" s="23"/>
      <c r="V30" s="23"/>
      <c r="W30" s="23"/>
    </row>
    <row r="31" ht="18.75" customHeight="1" spans="1:23">
      <c r="A31" s="29" t="s">
        <v>340</v>
      </c>
      <c r="B31" s="29" t="s">
        <v>343</v>
      </c>
      <c r="C31" s="29" t="s">
        <v>342</v>
      </c>
      <c r="D31" s="29" t="s">
        <v>71</v>
      </c>
      <c r="E31" s="29" t="s">
        <v>153</v>
      </c>
      <c r="F31" s="29" t="s">
        <v>154</v>
      </c>
      <c r="G31" s="29" t="s">
        <v>322</v>
      </c>
      <c r="H31" s="29" t="s">
        <v>321</v>
      </c>
      <c r="I31" s="23">
        <v>252240</v>
      </c>
      <c r="J31" s="23">
        <v>252240</v>
      </c>
      <c r="K31" s="23">
        <v>252240</v>
      </c>
      <c r="L31" s="23"/>
      <c r="M31" s="23"/>
      <c r="N31" s="23"/>
      <c r="O31" s="23"/>
      <c r="P31" s="23"/>
      <c r="Q31" s="23"/>
      <c r="R31" s="23"/>
      <c r="S31" s="23"/>
      <c r="T31" s="23"/>
      <c r="U31" s="23"/>
      <c r="V31" s="23"/>
      <c r="W31" s="23"/>
    </row>
    <row r="32" ht="18.75" customHeight="1" spans="1:23">
      <c r="A32" s="24"/>
      <c r="B32" s="24"/>
      <c r="C32" s="20" t="s">
        <v>344</v>
      </c>
      <c r="D32" s="24"/>
      <c r="E32" s="24"/>
      <c r="F32" s="24"/>
      <c r="G32" s="24"/>
      <c r="H32" s="24"/>
      <c r="I32" s="23">
        <v>86000</v>
      </c>
      <c r="J32" s="23">
        <v>86000</v>
      </c>
      <c r="K32" s="23">
        <v>86000</v>
      </c>
      <c r="L32" s="23"/>
      <c r="M32" s="23"/>
      <c r="N32" s="23"/>
      <c r="O32" s="23"/>
      <c r="P32" s="23"/>
      <c r="Q32" s="23"/>
      <c r="R32" s="23"/>
      <c r="S32" s="23"/>
      <c r="T32" s="23"/>
      <c r="U32" s="23"/>
      <c r="V32" s="23"/>
      <c r="W32" s="23"/>
    </row>
    <row r="33" ht="18.75" customHeight="1" spans="1:23">
      <c r="A33" s="29" t="s">
        <v>335</v>
      </c>
      <c r="B33" s="29" t="s">
        <v>345</v>
      </c>
      <c r="C33" s="29" t="s">
        <v>344</v>
      </c>
      <c r="D33" s="29" t="s">
        <v>71</v>
      </c>
      <c r="E33" s="29" t="s">
        <v>88</v>
      </c>
      <c r="F33" s="29" t="s">
        <v>89</v>
      </c>
      <c r="G33" s="29" t="s">
        <v>290</v>
      </c>
      <c r="H33" s="29" t="s">
        <v>291</v>
      </c>
      <c r="I33" s="23">
        <v>86000</v>
      </c>
      <c r="J33" s="23">
        <v>86000</v>
      </c>
      <c r="K33" s="23">
        <v>86000</v>
      </c>
      <c r="L33" s="23"/>
      <c r="M33" s="23"/>
      <c r="N33" s="23"/>
      <c r="O33" s="23"/>
      <c r="P33" s="23"/>
      <c r="Q33" s="23"/>
      <c r="R33" s="23"/>
      <c r="S33" s="23"/>
      <c r="T33" s="23"/>
      <c r="U33" s="23"/>
      <c r="V33" s="23"/>
      <c r="W33" s="23"/>
    </row>
    <row r="34" ht="18.75" customHeight="1" spans="1:23">
      <c r="A34" s="24"/>
      <c r="B34" s="24"/>
      <c r="C34" s="20" t="s">
        <v>346</v>
      </c>
      <c r="D34" s="24"/>
      <c r="E34" s="24"/>
      <c r="F34" s="24"/>
      <c r="G34" s="24"/>
      <c r="H34" s="24"/>
      <c r="I34" s="23">
        <v>40000</v>
      </c>
      <c r="J34" s="23">
        <v>40000</v>
      </c>
      <c r="K34" s="23">
        <v>40000</v>
      </c>
      <c r="L34" s="23"/>
      <c r="M34" s="23"/>
      <c r="N34" s="23"/>
      <c r="O34" s="23"/>
      <c r="P34" s="23"/>
      <c r="Q34" s="23"/>
      <c r="R34" s="23"/>
      <c r="S34" s="23"/>
      <c r="T34" s="23"/>
      <c r="U34" s="23"/>
      <c r="V34" s="23"/>
      <c r="W34" s="23"/>
    </row>
    <row r="35" ht="18.75" customHeight="1" spans="1:23">
      <c r="A35" s="29" t="s">
        <v>335</v>
      </c>
      <c r="B35" s="29" t="s">
        <v>347</v>
      </c>
      <c r="C35" s="29" t="s">
        <v>346</v>
      </c>
      <c r="D35" s="29" t="s">
        <v>71</v>
      </c>
      <c r="E35" s="29" t="s">
        <v>105</v>
      </c>
      <c r="F35" s="29" t="s">
        <v>106</v>
      </c>
      <c r="G35" s="29" t="s">
        <v>280</v>
      </c>
      <c r="H35" s="29" t="s">
        <v>281</v>
      </c>
      <c r="I35" s="23">
        <v>40000</v>
      </c>
      <c r="J35" s="23">
        <v>40000</v>
      </c>
      <c r="K35" s="23">
        <v>40000</v>
      </c>
      <c r="L35" s="23"/>
      <c r="M35" s="23"/>
      <c r="N35" s="23"/>
      <c r="O35" s="23"/>
      <c r="P35" s="23"/>
      <c r="Q35" s="23"/>
      <c r="R35" s="23"/>
      <c r="S35" s="23"/>
      <c r="T35" s="23"/>
      <c r="U35" s="23"/>
      <c r="V35" s="23"/>
      <c r="W35" s="23"/>
    </row>
    <row r="36" ht="18.75" customHeight="1" spans="1:23">
      <c r="A36" s="24"/>
      <c r="B36" s="24"/>
      <c r="C36" s="20" t="s">
        <v>348</v>
      </c>
      <c r="D36" s="24"/>
      <c r="E36" s="24"/>
      <c r="F36" s="24"/>
      <c r="G36" s="24"/>
      <c r="H36" s="24"/>
      <c r="I36" s="23">
        <v>16623</v>
      </c>
      <c r="J36" s="23"/>
      <c r="K36" s="23"/>
      <c r="L36" s="23"/>
      <c r="M36" s="23"/>
      <c r="N36" s="23"/>
      <c r="O36" s="23"/>
      <c r="P36" s="23"/>
      <c r="Q36" s="23"/>
      <c r="R36" s="23">
        <v>16623</v>
      </c>
      <c r="S36" s="23"/>
      <c r="T36" s="23"/>
      <c r="U36" s="23"/>
      <c r="V36" s="23"/>
      <c r="W36" s="23">
        <v>16623</v>
      </c>
    </row>
    <row r="37" ht="18.75" customHeight="1" spans="1:23">
      <c r="A37" s="29" t="s">
        <v>335</v>
      </c>
      <c r="B37" s="29" t="s">
        <v>349</v>
      </c>
      <c r="C37" s="29" t="s">
        <v>348</v>
      </c>
      <c r="D37" s="29" t="s">
        <v>71</v>
      </c>
      <c r="E37" s="29" t="s">
        <v>94</v>
      </c>
      <c r="F37" s="29" t="s">
        <v>95</v>
      </c>
      <c r="G37" s="29" t="s">
        <v>280</v>
      </c>
      <c r="H37" s="29" t="s">
        <v>281</v>
      </c>
      <c r="I37" s="23">
        <v>16623</v>
      </c>
      <c r="J37" s="23"/>
      <c r="K37" s="23"/>
      <c r="L37" s="23"/>
      <c r="M37" s="23"/>
      <c r="N37" s="23"/>
      <c r="O37" s="23"/>
      <c r="P37" s="23"/>
      <c r="Q37" s="23"/>
      <c r="R37" s="23">
        <v>16623</v>
      </c>
      <c r="S37" s="23"/>
      <c r="T37" s="23"/>
      <c r="U37" s="23"/>
      <c r="V37" s="23"/>
      <c r="W37" s="23">
        <v>16623</v>
      </c>
    </row>
    <row r="38" ht="18.75" customHeight="1" spans="1:23">
      <c r="A38" s="24"/>
      <c r="B38" s="24"/>
      <c r="C38" s="20" t="s">
        <v>350</v>
      </c>
      <c r="D38" s="24"/>
      <c r="E38" s="24"/>
      <c r="F38" s="24"/>
      <c r="G38" s="24"/>
      <c r="H38" s="24"/>
      <c r="I38" s="23">
        <v>56000</v>
      </c>
      <c r="J38" s="23"/>
      <c r="K38" s="23"/>
      <c r="L38" s="23"/>
      <c r="M38" s="23"/>
      <c r="N38" s="23"/>
      <c r="O38" s="23"/>
      <c r="P38" s="23"/>
      <c r="Q38" s="23"/>
      <c r="R38" s="23">
        <v>56000</v>
      </c>
      <c r="S38" s="23"/>
      <c r="T38" s="23"/>
      <c r="U38" s="23"/>
      <c r="V38" s="23"/>
      <c r="W38" s="23">
        <v>56000</v>
      </c>
    </row>
    <row r="39" ht="18.75" customHeight="1" spans="1:23">
      <c r="A39" s="29" t="s">
        <v>335</v>
      </c>
      <c r="B39" s="29" t="s">
        <v>351</v>
      </c>
      <c r="C39" s="29" t="s">
        <v>350</v>
      </c>
      <c r="D39" s="29" t="s">
        <v>71</v>
      </c>
      <c r="E39" s="29" t="s">
        <v>94</v>
      </c>
      <c r="F39" s="29" t="s">
        <v>95</v>
      </c>
      <c r="G39" s="29" t="s">
        <v>280</v>
      </c>
      <c r="H39" s="29" t="s">
        <v>281</v>
      </c>
      <c r="I39" s="23">
        <v>56000</v>
      </c>
      <c r="J39" s="23"/>
      <c r="K39" s="23"/>
      <c r="L39" s="23"/>
      <c r="M39" s="23"/>
      <c r="N39" s="23"/>
      <c r="O39" s="23"/>
      <c r="P39" s="23"/>
      <c r="Q39" s="23"/>
      <c r="R39" s="23">
        <v>56000</v>
      </c>
      <c r="S39" s="23"/>
      <c r="T39" s="23"/>
      <c r="U39" s="23"/>
      <c r="V39" s="23"/>
      <c r="W39" s="23">
        <v>56000</v>
      </c>
    </row>
    <row r="40" ht="18.75" customHeight="1" spans="1:23">
      <c r="A40" s="24"/>
      <c r="B40" s="24"/>
      <c r="C40" s="20" t="s">
        <v>352</v>
      </c>
      <c r="D40" s="24"/>
      <c r="E40" s="24"/>
      <c r="F40" s="24"/>
      <c r="G40" s="24"/>
      <c r="H40" s="24"/>
      <c r="I40" s="23">
        <v>28100</v>
      </c>
      <c r="J40" s="23"/>
      <c r="K40" s="23"/>
      <c r="L40" s="23"/>
      <c r="M40" s="23">
        <v>28100</v>
      </c>
      <c r="N40" s="23"/>
      <c r="O40" s="23"/>
      <c r="P40" s="23"/>
      <c r="Q40" s="23"/>
      <c r="R40" s="23"/>
      <c r="S40" s="23"/>
      <c r="T40" s="23"/>
      <c r="U40" s="23"/>
      <c r="V40" s="23"/>
      <c r="W40" s="23"/>
    </row>
    <row r="41" ht="18.75" customHeight="1" spans="1:23">
      <c r="A41" s="29" t="s">
        <v>353</v>
      </c>
      <c r="B41" s="29" t="s">
        <v>354</v>
      </c>
      <c r="C41" s="29" t="s">
        <v>352</v>
      </c>
      <c r="D41" s="29" t="s">
        <v>71</v>
      </c>
      <c r="E41" s="29" t="s">
        <v>165</v>
      </c>
      <c r="F41" s="29" t="s">
        <v>166</v>
      </c>
      <c r="G41" s="29" t="s">
        <v>355</v>
      </c>
      <c r="H41" s="29" t="s">
        <v>356</v>
      </c>
      <c r="I41" s="23">
        <v>28100</v>
      </c>
      <c r="J41" s="23"/>
      <c r="K41" s="23"/>
      <c r="L41" s="23"/>
      <c r="M41" s="23">
        <v>28100</v>
      </c>
      <c r="N41" s="23"/>
      <c r="O41" s="23"/>
      <c r="P41" s="23"/>
      <c r="Q41" s="23"/>
      <c r="R41" s="23"/>
      <c r="S41" s="23"/>
      <c r="T41" s="23"/>
      <c r="U41" s="23"/>
      <c r="V41" s="23"/>
      <c r="W41" s="23"/>
    </row>
    <row r="42" ht="18.75" customHeight="1" spans="1:23">
      <c r="A42" s="24"/>
      <c r="B42" s="24"/>
      <c r="C42" s="20" t="s">
        <v>357</v>
      </c>
      <c r="D42" s="24"/>
      <c r="E42" s="24"/>
      <c r="F42" s="24"/>
      <c r="G42" s="24"/>
      <c r="H42" s="24"/>
      <c r="I42" s="23">
        <v>3546000</v>
      </c>
      <c r="J42" s="23">
        <v>3546000</v>
      </c>
      <c r="K42" s="23">
        <v>3546000</v>
      </c>
      <c r="L42" s="23"/>
      <c r="M42" s="23"/>
      <c r="N42" s="23"/>
      <c r="O42" s="23"/>
      <c r="P42" s="23"/>
      <c r="Q42" s="23"/>
      <c r="R42" s="23"/>
      <c r="S42" s="23"/>
      <c r="T42" s="23"/>
      <c r="U42" s="23"/>
      <c r="V42" s="23"/>
      <c r="W42" s="23"/>
    </row>
    <row r="43" ht="18.75" customHeight="1" spans="1:23">
      <c r="A43" s="29" t="s">
        <v>335</v>
      </c>
      <c r="B43" s="29" t="s">
        <v>358</v>
      </c>
      <c r="C43" s="29" t="s">
        <v>357</v>
      </c>
      <c r="D43" s="29" t="s">
        <v>71</v>
      </c>
      <c r="E43" s="29" t="s">
        <v>145</v>
      </c>
      <c r="F43" s="29" t="s">
        <v>146</v>
      </c>
      <c r="G43" s="29" t="s">
        <v>280</v>
      </c>
      <c r="H43" s="29" t="s">
        <v>281</v>
      </c>
      <c r="I43" s="23">
        <v>3546000</v>
      </c>
      <c r="J43" s="23">
        <v>3546000</v>
      </c>
      <c r="K43" s="23">
        <v>3546000</v>
      </c>
      <c r="L43" s="23"/>
      <c r="M43" s="23"/>
      <c r="N43" s="23"/>
      <c r="O43" s="23"/>
      <c r="P43" s="23"/>
      <c r="Q43" s="23"/>
      <c r="R43" s="23"/>
      <c r="S43" s="23"/>
      <c r="T43" s="23"/>
      <c r="U43" s="23"/>
      <c r="V43" s="23"/>
      <c r="W43" s="23"/>
    </row>
    <row r="44" ht="18.75" customHeight="1" spans="1:23">
      <c r="A44" s="24"/>
      <c r="B44" s="24"/>
      <c r="C44" s="20" t="s">
        <v>359</v>
      </c>
      <c r="D44" s="24"/>
      <c r="E44" s="24"/>
      <c r="F44" s="24"/>
      <c r="G44" s="24"/>
      <c r="H44" s="24"/>
      <c r="I44" s="23">
        <v>205000</v>
      </c>
      <c r="J44" s="23">
        <v>205000</v>
      </c>
      <c r="K44" s="23">
        <v>205000</v>
      </c>
      <c r="L44" s="23"/>
      <c r="M44" s="23"/>
      <c r="N44" s="23"/>
      <c r="O44" s="23"/>
      <c r="P44" s="23"/>
      <c r="Q44" s="23"/>
      <c r="R44" s="23"/>
      <c r="S44" s="23"/>
      <c r="T44" s="23"/>
      <c r="U44" s="23"/>
      <c r="V44" s="23"/>
      <c r="W44" s="23"/>
    </row>
    <row r="45" ht="18.75" customHeight="1" spans="1:23">
      <c r="A45" s="29" t="s">
        <v>335</v>
      </c>
      <c r="B45" s="29" t="s">
        <v>360</v>
      </c>
      <c r="C45" s="29" t="s">
        <v>359</v>
      </c>
      <c r="D45" s="29" t="s">
        <v>71</v>
      </c>
      <c r="E45" s="29" t="s">
        <v>149</v>
      </c>
      <c r="F45" s="29" t="s">
        <v>150</v>
      </c>
      <c r="G45" s="29" t="s">
        <v>280</v>
      </c>
      <c r="H45" s="29" t="s">
        <v>281</v>
      </c>
      <c r="I45" s="23">
        <v>205000</v>
      </c>
      <c r="J45" s="23">
        <v>205000</v>
      </c>
      <c r="K45" s="23">
        <v>205000</v>
      </c>
      <c r="L45" s="23"/>
      <c r="M45" s="23"/>
      <c r="N45" s="23"/>
      <c r="O45" s="23"/>
      <c r="P45" s="23"/>
      <c r="Q45" s="23"/>
      <c r="R45" s="23"/>
      <c r="S45" s="23"/>
      <c r="T45" s="23"/>
      <c r="U45" s="23"/>
      <c r="V45" s="23"/>
      <c r="W45" s="23"/>
    </row>
    <row r="46" ht="18.75" customHeight="1" spans="1:23">
      <c r="A46" s="24"/>
      <c r="B46" s="24"/>
      <c r="C46" s="20" t="s">
        <v>361</v>
      </c>
      <c r="D46" s="24"/>
      <c r="E46" s="24"/>
      <c r="F46" s="24"/>
      <c r="G46" s="24"/>
      <c r="H46" s="24"/>
      <c r="I46" s="23">
        <v>481000</v>
      </c>
      <c r="J46" s="23">
        <v>481000</v>
      </c>
      <c r="K46" s="23">
        <v>481000</v>
      </c>
      <c r="L46" s="23"/>
      <c r="M46" s="23"/>
      <c r="N46" s="23"/>
      <c r="O46" s="23"/>
      <c r="P46" s="23"/>
      <c r="Q46" s="23"/>
      <c r="R46" s="23"/>
      <c r="S46" s="23"/>
      <c r="T46" s="23"/>
      <c r="U46" s="23"/>
      <c r="V46" s="23"/>
      <c r="W46" s="23"/>
    </row>
    <row r="47" ht="18.75" customHeight="1" spans="1:23">
      <c r="A47" s="29" t="s">
        <v>335</v>
      </c>
      <c r="B47" s="29" t="s">
        <v>362</v>
      </c>
      <c r="C47" s="29" t="s">
        <v>361</v>
      </c>
      <c r="D47" s="29" t="s">
        <v>71</v>
      </c>
      <c r="E47" s="29" t="s">
        <v>149</v>
      </c>
      <c r="F47" s="29" t="s">
        <v>150</v>
      </c>
      <c r="G47" s="29" t="s">
        <v>322</v>
      </c>
      <c r="H47" s="29" t="s">
        <v>321</v>
      </c>
      <c r="I47" s="23">
        <v>481000</v>
      </c>
      <c r="J47" s="23">
        <v>481000</v>
      </c>
      <c r="K47" s="23">
        <v>481000</v>
      </c>
      <c r="L47" s="23"/>
      <c r="M47" s="23"/>
      <c r="N47" s="23"/>
      <c r="O47" s="23"/>
      <c r="P47" s="23"/>
      <c r="Q47" s="23"/>
      <c r="R47" s="23"/>
      <c r="S47" s="23"/>
      <c r="T47" s="23"/>
      <c r="U47" s="23"/>
      <c r="V47" s="23"/>
      <c r="W47" s="23"/>
    </row>
    <row r="48" ht="18.75" customHeight="1" spans="1:23">
      <c r="A48" s="24"/>
      <c r="B48" s="24"/>
      <c r="C48" s="20" t="s">
        <v>363</v>
      </c>
      <c r="D48" s="24"/>
      <c r="E48" s="24"/>
      <c r="F48" s="24"/>
      <c r="G48" s="24"/>
      <c r="H48" s="24"/>
      <c r="I48" s="23">
        <v>150000</v>
      </c>
      <c r="J48" s="23"/>
      <c r="K48" s="23"/>
      <c r="L48" s="23"/>
      <c r="M48" s="23"/>
      <c r="N48" s="23"/>
      <c r="O48" s="23"/>
      <c r="P48" s="23"/>
      <c r="Q48" s="23"/>
      <c r="R48" s="23">
        <v>150000</v>
      </c>
      <c r="S48" s="23"/>
      <c r="T48" s="23"/>
      <c r="U48" s="23"/>
      <c r="V48" s="23"/>
      <c r="W48" s="23">
        <v>150000</v>
      </c>
    </row>
    <row r="49" ht="18.75" customHeight="1" spans="1:23">
      <c r="A49" s="29" t="s">
        <v>335</v>
      </c>
      <c r="B49" s="29" t="s">
        <v>364</v>
      </c>
      <c r="C49" s="29" t="s">
        <v>363</v>
      </c>
      <c r="D49" s="29" t="s">
        <v>71</v>
      </c>
      <c r="E49" s="29" t="s">
        <v>94</v>
      </c>
      <c r="F49" s="29" t="s">
        <v>95</v>
      </c>
      <c r="G49" s="29" t="s">
        <v>280</v>
      </c>
      <c r="H49" s="29" t="s">
        <v>281</v>
      </c>
      <c r="I49" s="23">
        <v>150000</v>
      </c>
      <c r="J49" s="23"/>
      <c r="K49" s="23"/>
      <c r="L49" s="23"/>
      <c r="M49" s="23"/>
      <c r="N49" s="23"/>
      <c r="O49" s="23"/>
      <c r="P49" s="23"/>
      <c r="Q49" s="23"/>
      <c r="R49" s="23">
        <v>150000</v>
      </c>
      <c r="S49" s="23"/>
      <c r="T49" s="23"/>
      <c r="U49" s="23"/>
      <c r="V49" s="23"/>
      <c r="W49" s="23">
        <v>150000</v>
      </c>
    </row>
    <row r="50" ht="18.75" customHeight="1" spans="1:23">
      <c r="A50" s="130" t="s">
        <v>56</v>
      </c>
      <c r="B50" s="130"/>
      <c r="C50" s="130"/>
      <c r="D50" s="130"/>
      <c r="E50" s="130"/>
      <c r="F50" s="130"/>
      <c r="G50" s="130"/>
      <c r="H50" s="130"/>
      <c r="I50" s="23">
        <v>13656150.88</v>
      </c>
      <c r="J50" s="23">
        <v>13385427.88</v>
      </c>
      <c r="K50" s="23">
        <v>13385427.88</v>
      </c>
      <c r="L50" s="23"/>
      <c r="M50" s="23">
        <v>28100</v>
      </c>
      <c r="N50" s="23"/>
      <c r="O50" s="23"/>
      <c r="P50" s="23"/>
      <c r="Q50" s="23"/>
      <c r="R50" s="23">
        <v>242623</v>
      </c>
      <c r="S50" s="23"/>
      <c r="T50" s="23"/>
      <c r="U50" s="23"/>
      <c r="V50" s="23"/>
      <c r="W50" s="23">
        <v>242623</v>
      </c>
    </row>
  </sheetData>
  <mergeCells count="28">
    <mergeCell ref="A2:W2"/>
    <mergeCell ref="A3:H3"/>
    <mergeCell ref="J4:M4"/>
    <mergeCell ref="N4:P4"/>
    <mergeCell ref="R4:W4"/>
    <mergeCell ref="A50:H5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3"/>
  <sheetViews>
    <sheetView showZeros="0" tabSelected="1" topLeftCell="A67" workbookViewId="0">
      <selection activeCell="A76" sqref="A76:A89"/>
    </sheetView>
  </sheetViews>
  <sheetFormatPr defaultColWidth="9.14285714285714" defaultRowHeight="12" customHeight="1"/>
  <cols>
    <col min="1" max="1" width="54.0095238095238"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2" t="s">
        <v>365</v>
      </c>
    </row>
    <row r="2" ht="36.75" customHeight="1" spans="1:10">
      <c r="A2" s="4" t="str">
        <f>"2025"&amp;"年部门项目支出绩效目标表"</f>
        <v>2025年部门项目支出绩效目标表</v>
      </c>
      <c r="B2" s="5"/>
      <c r="C2" s="5"/>
      <c r="D2" s="5"/>
      <c r="E2" s="5"/>
      <c r="F2" s="66"/>
      <c r="G2" s="5"/>
      <c r="H2" s="66"/>
      <c r="I2" s="66"/>
      <c r="J2" s="5"/>
    </row>
    <row r="3" ht="18.75" customHeight="1" spans="1:8">
      <c r="A3" s="48" t="str">
        <f>"单位名称："&amp;"永德县德党镇人民政府"</f>
        <v>单位名称：永德县德党镇人民政府</v>
      </c>
      <c r="B3" s="49"/>
      <c r="C3" s="49"/>
      <c r="D3" s="49"/>
      <c r="E3" s="49"/>
      <c r="F3" s="50"/>
      <c r="G3" s="49"/>
      <c r="H3" s="50"/>
    </row>
    <row r="4" ht="18.75" customHeight="1" spans="1:10">
      <c r="A4" s="40" t="s">
        <v>366</v>
      </c>
      <c r="B4" s="40" t="s">
        <v>367</v>
      </c>
      <c r="C4" s="40" t="s">
        <v>368</v>
      </c>
      <c r="D4" s="40" t="s">
        <v>369</v>
      </c>
      <c r="E4" s="40" t="s">
        <v>370</v>
      </c>
      <c r="F4" s="51" t="s">
        <v>371</v>
      </c>
      <c r="G4" s="40" t="s">
        <v>372</v>
      </c>
      <c r="H4" s="51" t="s">
        <v>373</v>
      </c>
      <c r="I4" s="51" t="s">
        <v>374</v>
      </c>
      <c r="J4" s="40" t="s">
        <v>375</v>
      </c>
    </row>
    <row r="5" ht="18.75" customHeight="1" spans="1:10">
      <c r="A5" s="117">
        <v>1</v>
      </c>
      <c r="B5" s="117">
        <v>2</v>
      </c>
      <c r="C5" s="117">
        <v>3</v>
      </c>
      <c r="D5" s="117">
        <v>4</v>
      </c>
      <c r="E5" s="117">
        <v>5</v>
      </c>
      <c r="F5" s="117">
        <v>6</v>
      </c>
      <c r="G5" s="117">
        <v>7</v>
      </c>
      <c r="H5" s="117">
        <v>8</v>
      </c>
      <c r="I5" s="117">
        <v>9</v>
      </c>
      <c r="J5" s="117">
        <v>10</v>
      </c>
    </row>
    <row r="6" ht="18.75" customHeight="1" spans="1:10">
      <c r="A6" s="118" t="s">
        <v>71</v>
      </c>
      <c r="B6" s="43"/>
      <c r="C6" s="43"/>
      <c r="D6" s="43"/>
      <c r="E6" s="45"/>
      <c r="F6" s="119"/>
      <c r="G6" s="45"/>
      <c r="H6" s="119"/>
      <c r="I6" s="119"/>
      <c r="J6" s="45"/>
    </row>
    <row r="7" ht="18.75" customHeight="1" spans="1:10">
      <c r="A7" s="223" t="s">
        <v>357</v>
      </c>
      <c r="B7" s="121" t="s">
        <v>376</v>
      </c>
      <c r="C7" s="121" t="s">
        <v>377</v>
      </c>
      <c r="D7" s="121" t="s">
        <v>378</v>
      </c>
      <c r="E7" s="118" t="s">
        <v>379</v>
      </c>
      <c r="F7" s="121" t="s">
        <v>380</v>
      </c>
      <c r="G7" s="118" t="s">
        <v>381</v>
      </c>
      <c r="H7" s="121" t="s">
        <v>382</v>
      </c>
      <c r="I7" s="121" t="s">
        <v>383</v>
      </c>
      <c r="J7" s="118" t="s">
        <v>384</v>
      </c>
    </row>
    <row r="8" ht="18.75" customHeight="1" spans="1:10">
      <c r="A8" s="223" t="s">
        <v>357</v>
      </c>
      <c r="B8" s="121" t="s">
        <v>376</v>
      </c>
      <c r="C8" s="121" t="s">
        <v>377</v>
      </c>
      <c r="D8" s="121" t="s">
        <v>378</v>
      </c>
      <c r="E8" s="118" t="s">
        <v>385</v>
      </c>
      <c r="F8" s="121" t="s">
        <v>380</v>
      </c>
      <c r="G8" s="118" t="s">
        <v>386</v>
      </c>
      <c r="H8" s="121" t="s">
        <v>387</v>
      </c>
      <c r="I8" s="121" t="s">
        <v>383</v>
      </c>
      <c r="J8" s="118" t="s">
        <v>388</v>
      </c>
    </row>
    <row r="9" ht="18.75" customHeight="1" spans="1:10">
      <c r="A9" s="223" t="s">
        <v>357</v>
      </c>
      <c r="B9" s="121" t="s">
        <v>376</v>
      </c>
      <c r="C9" s="121" t="s">
        <v>377</v>
      </c>
      <c r="D9" s="121" t="s">
        <v>389</v>
      </c>
      <c r="E9" s="118" t="s">
        <v>390</v>
      </c>
      <c r="F9" s="121" t="s">
        <v>391</v>
      </c>
      <c r="G9" s="118" t="s">
        <v>392</v>
      </c>
      <c r="H9" s="121" t="s">
        <v>393</v>
      </c>
      <c r="I9" s="121" t="s">
        <v>383</v>
      </c>
      <c r="J9" s="118" t="s">
        <v>394</v>
      </c>
    </row>
    <row r="10" ht="18.75" customHeight="1" spans="1:10">
      <c r="A10" s="223" t="s">
        <v>357</v>
      </c>
      <c r="B10" s="121" t="s">
        <v>376</v>
      </c>
      <c r="C10" s="121" t="s">
        <v>377</v>
      </c>
      <c r="D10" s="121" t="s">
        <v>395</v>
      </c>
      <c r="E10" s="118" t="s">
        <v>396</v>
      </c>
      <c r="F10" s="121" t="s">
        <v>391</v>
      </c>
      <c r="G10" s="118" t="s">
        <v>392</v>
      </c>
      <c r="H10" s="121" t="s">
        <v>393</v>
      </c>
      <c r="I10" s="121" t="s">
        <v>383</v>
      </c>
      <c r="J10" s="118" t="s">
        <v>397</v>
      </c>
    </row>
    <row r="11" ht="18.75" customHeight="1" spans="1:10">
      <c r="A11" s="223" t="s">
        <v>357</v>
      </c>
      <c r="B11" s="121" t="s">
        <v>376</v>
      </c>
      <c r="C11" s="121" t="s">
        <v>398</v>
      </c>
      <c r="D11" s="121" t="s">
        <v>399</v>
      </c>
      <c r="E11" s="118" t="s">
        <v>400</v>
      </c>
      <c r="F11" s="121" t="s">
        <v>391</v>
      </c>
      <c r="G11" s="118" t="s">
        <v>401</v>
      </c>
      <c r="H11" s="121"/>
      <c r="I11" s="121" t="s">
        <v>402</v>
      </c>
      <c r="J11" s="118" t="s">
        <v>403</v>
      </c>
    </row>
    <row r="12" ht="18.75" customHeight="1" spans="1:10">
      <c r="A12" s="223" t="s">
        <v>357</v>
      </c>
      <c r="B12" s="121" t="s">
        <v>376</v>
      </c>
      <c r="C12" s="121" t="s">
        <v>398</v>
      </c>
      <c r="D12" s="121" t="s">
        <v>404</v>
      </c>
      <c r="E12" s="118" t="s">
        <v>405</v>
      </c>
      <c r="F12" s="121" t="s">
        <v>391</v>
      </c>
      <c r="G12" s="118" t="s">
        <v>406</v>
      </c>
      <c r="H12" s="121"/>
      <c r="I12" s="121" t="s">
        <v>402</v>
      </c>
      <c r="J12" s="118" t="s">
        <v>407</v>
      </c>
    </row>
    <row r="13" ht="18.75" customHeight="1" spans="1:10">
      <c r="A13" s="223" t="s">
        <v>357</v>
      </c>
      <c r="B13" s="121" t="s">
        <v>376</v>
      </c>
      <c r="C13" s="121" t="s">
        <v>398</v>
      </c>
      <c r="D13" s="121" t="s">
        <v>404</v>
      </c>
      <c r="E13" s="118" t="s">
        <v>408</v>
      </c>
      <c r="F13" s="121" t="s">
        <v>391</v>
      </c>
      <c r="G13" s="118" t="s">
        <v>406</v>
      </c>
      <c r="H13" s="121"/>
      <c r="I13" s="121" t="s">
        <v>402</v>
      </c>
      <c r="J13" s="118" t="s">
        <v>409</v>
      </c>
    </row>
    <row r="14" ht="18.75" customHeight="1" spans="1:10">
      <c r="A14" s="223" t="s">
        <v>357</v>
      </c>
      <c r="B14" s="121" t="s">
        <v>376</v>
      </c>
      <c r="C14" s="121" t="s">
        <v>410</v>
      </c>
      <c r="D14" s="121" t="s">
        <v>411</v>
      </c>
      <c r="E14" s="118" t="s">
        <v>412</v>
      </c>
      <c r="F14" s="121" t="s">
        <v>380</v>
      </c>
      <c r="G14" s="118" t="s">
        <v>413</v>
      </c>
      <c r="H14" s="121" t="s">
        <v>393</v>
      </c>
      <c r="I14" s="121" t="s">
        <v>383</v>
      </c>
      <c r="J14" s="118" t="s">
        <v>414</v>
      </c>
    </row>
    <row r="15" ht="18.75" customHeight="1" spans="1:10">
      <c r="A15" s="223" t="s">
        <v>352</v>
      </c>
      <c r="B15" s="121" t="s">
        <v>415</v>
      </c>
      <c r="C15" s="121" t="s">
        <v>377</v>
      </c>
      <c r="D15" s="121" t="s">
        <v>378</v>
      </c>
      <c r="E15" s="118" t="s">
        <v>416</v>
      </c>
      <c r="F15" s="121" t="s">
        <v>380</v>
      </c>
      <c r="G15" s="118" t="s">
        <v>417</v>
      </c>
      <c r="H15" s="121" t="s">
        <v>418</v>
      </c>
      <c r="I15" s="121" t="s">
        <v>383</v>
      </c>
      <c r="J15" s="118" t="s">
        <v>419</v>
      </c>
    </row>
    <row r="16" ht="18.75" customHeight="1" spans="1:10">
      <c r="A16" s="223" t="s">
        <v>352</v>
      </c>
      <c r="B16" s="121" t="s">
        <v>415</v>
      </c>
      <c r="C16" s="121" t="s">
        <v>377</v>
      </c>
      <c r="D16" s="121" t="s">
        <v>378</v>
      </c>
      <c r="E16" s="118" t="s">
        <v>420</v>
      </c>
      <c r="F16" s="121" t="s">
        <v>380</v>
      </c>
      <c r="G16" s="118" t="s">
        <v>421</v>
      </c>
      <c r="H16" s="121" t="s">
        <v>422</v>
      </c>
      <c r="I16" s="121" t="s">
        <v>383</v>
      </c>
      <c r="J16" s="118" t="s">
        <v>423</v>
      </c>
    </row>
    <row r="17" ht="18.75" customHeight="1" spans="1:10">
      <c r="A17" s="223" t="s">
        <v>352</v>
      </c>
      <c r="B17" s="121" t="s">
        <v>415</v>
      </c>
      <c r="C17" s="121" t="s">
        <v>377</v>
      </c>
      <c r="D17" s="121" t="s">
        <v>389</v>
      </c>
      <c r="E17" s="118" t="s">
        <v>424</v>
      </c>
      <c r="F17" s="121" t="s">
        <v>391</v>
      </c>
      <c r="G17" s="118" t="s">
        <v>392</v>
      </c>
      <c r="H17" s="121" t="s">
        <v>393</v>
      </c>
      <c r="I17" s="121" t="s">
        <v>383</v>
      </c>
      <c r="J17" s="118" t="s">
        <v>425</v>
      </c>
    </row>
    <row r="18" ht="18.75" customHeight="1" spans="1:10">
      <c r="A18" s="223" t="s">
        <v>352</v>
      </c>
      <c r="B18" s="121" t="s">
        <v>415</v>
      </c>
      <c r="C18" s="121" t="s">
        <v>377</v>
      </c>
      <c r="D18" s="121" t="s">
        <v>389</v>
      </c>
      <c r="E18" s="118" t="s">
        <v>426</v>
      </c>
      <c r="F18" s="121" t="s">
        <v>391</v>
      </c>
      <c r="G18" s="118" t="s">
        <v>392</v>
      </c>
      <c r="H18" s="121" t="s">
        <v>393</v>
      </c>
      <c r="I18" s="121" t="s">
        <v>383</v>
      </c>
      <c r="J18" s="118" t="s">
        <v>427</v>
      </c>
    </row>
    <row r="19" ht="18.75" customHeight="1" spans="1:10">
      <c r="A19" s="223" t="s">
        <v>352</v>
      </c>
      <c r="B19" s="121" t="s">
        <v>415</v>
      </c>
      <c r="C19" s="121" t="s">
        <v>377</v>
      </c>
      <c r="D19" s="121" t="s">
        <v>395</v>
      </c>
      <c r="E19" s="118" t="s">
        <v>428</v>
      </c>
      <c r="F19" s="121" t="s">
        <v>429</v>
      </c>
      <c r="G19" s="118" t="s">
        <v>430</v>
      </c>
      <c r="H19" s="121" t="s">
        <v>431</v>
      </c>
      <c r="I19" s="121" t="s">
        <v>383</v>
      </c>
      <c r="J19" s="118" t="s">
        <v>432</v>
      </c>
    </row>
    <row r="20" ht="18.75" customHeight="1" spans="1:10">
      <c r="A20" s="223" t="s">
        <v>352</v>
      </c>
      <c r="B20" s="121" t="s">
        <v>415</v>
      </c>
      <c r="C20" s="121" t="s">
        <v>377</v>
      </c>
      <c r="D20" s="121" t="s">
        <v>395</v>
      </c>
      <c r="E20" s="118" t="s">
        <v>433</v>
      </c>
      <c r="F20" s="121" t="s">
        <v>391</v>
      </c>
      <c r="G20" s="118" t="s">
        <v>392</v>
      </c>
      <c r="H20" s="121" t="s">
        <v>393</v>
      </c>
      <c r="I20" s="121" t="s">
        <v>383</v>
      </c>
      <c r="J20" s="118" t="s">
        <v>434</v>
      </c>
    </row>
    <row r="21" ht="18.75" customHeight="1" spans="1:10">
      <c r="A21" s="223" t="s">
        <v>352</v>
      </c>
      <c r="B21" s="121" t="s">
        <v>415</v>
      </c>
      <c r="C21" s="121" t="s">
        <v>377</v>
      </c>
      <c r="D21" s="121" t="s">
        <v>435</v>
      </c>
      <c r="E21" s="118" t="s">
        <v>436</v>
      </c>
      <c r="F21" s="121" t="s">
        <v>391</v>
      </c>
      <c r="G21" s="118" t="s">
        <v>437</v>
      </c>
      <c r="H21" s="121" t="s">
        <v>438</v>
      </c>
      <c r="I21" s="121" t="s">
        <v>383</v>
      </c>
      <c r="J21" s="118" t="s">
        <v>439</v>
      </c>
    </row>
    <row r="22" ht="18.75" customHeight="1" spans="1:10">
      <c r="A22" s="223" t="s">
        <v>352</v>
      </c>
      <c r="B22" s="121" t="s">
        <v>415</v>
      </c>
      <c r="C22" s="121" t="s">
        <v>398</v>
      </c>
      <c r="D22" s="121" t="s">
        <v>404</v>
      </c>
      <c r="E22" s="118" t="s">
        <v>440</v>
      </c>
      <c r="F22" s="121" t="s">
        <v>391</v>
      </c>
      <c r="G22" s="118" t="s">
        <v>441</v>
      </c>
      <c r="H22" s="121" t="s">
        <v>442</v>
      </c>
      <c r="I22" s="121" t="s">
        <v>402</v>
      </c>
      <c r="J22" s="118" t="s">
        <v>443</v>
      </c>
    </row>
    <row r="23" ht="18.75" customHeight="1" spans="1:10">
      <c r="A23" s="223" t="s">
        <v>352</v>
      </c>
      <c r="B23" s="121" t="s">
        <v>415</v>
      </c>
      <c r="C23" s="121" t="s">
        <v>398</v>
      </c>
      <c r="D23" s="121" t="s">
        <v>404</v>
      </c>
      <c r="E23" s="118" t="s">
        <v>444</v>
      </c>
      <c r="F23" s="121" t="s">
        <v>380</v>
      </c>
      <c r="G23" s="118" t="s">
        <v>445</v>
      </c>
      <c r="H23" s="121" t="s">
        <v>393</v>
      </c>
      <c r="I23" s="121" t="s">
        <v>383</v>
      </c>
      <c r="J23" s="118" t="s">
        <v>446</v>
      </c>
    </row>
    <row r="24" ht="18.75" customHeight="1" spans="1:10">
      <c r="A24" s="223" t="s">
        <v>352</v>
      </c>
      <c r="B24" s="121" t="s">
        <v>415</v>
      </c>
      <c r="C24" s="121" t="s">
        <v>410</v>
      </c>
      <c r="D24" s="121" t="s">
        <v>411</v>
      </c>
      <c r="E24" s="118" t="s">
        <v>447</v>
      </c>
      <c r="F24" s="121" t="s">
        <v>380</v>
      </c>
      <c r="G24" s="118" t="s">
        <v>445</v>
      </c>
      <c r="H24" s="121" t="s">
        <v>393</v>
      </c>
      <c r="I24" s="121" t="s">
        <v>383</v>
      </c>
      <c r="J24" s="118" t="s">
        <v>448</v>
      </c>
    </row>
    <row r="25" ht="18.75" customHeight="1" spans="1:10">
      <c r="A25" s="223" t="s">
        <v>339</v>
      </c>
      <c r="B25" s="121" t="s">
        <v>449</v>
      </c>
      <c r="C25" s="121" t="s">
        <v>377</v>
      </c>
      <c r="D25" s="121" t="s">
        <v>378</v>
      </c>
      <c r="E25" s="118" t="s">
        <v>450</v>
      </c>
      <c r="F25" s="121" t="s">
        <v>391</v>
      </c>
      <c r="G25" s="118" t="s">
        <v>451</v>
      </c>
      <c r="H25" s="121" t="s">
        <v>452</v>
      </c>
      <c r="I25" s="121" t="s">
        <v>383</v>
      </c>
      <c r="J25" s="118" t="s">
        <v>453</v>
      </c>
    </row>
    <row r="26" ht="18.75" customHeight="1" spans="1:10">
      <c r="A26" s="223" t="s">
        <v>339</v>
      </c>
      <c r="B26" s="121" t="s">
        <v>449</v>
      </c>
      <c r="C26" s="121" t="s">
        <v>377</v>
      </c>
      <c r="D26" s="121" t="s">
        <v>378</v>
      </c>
      <c r="E26" s="118" t="s">
        <v>454</v>
      </c>
      <c r="F26" s="121" t="s">
        <v>391</v>
      </c>
      <c r="G26" s="118" t="s">
        <v>214</v>
      </c>
      <c r="H26" s="121" t="s">
        <v>452</v>
      </c>
      <c r="I26" s="121" t="s">
        <v>383</v>
      </c>
      <c r="J26" s="118" t="s">
        <v>455</v>
      </c>
    </row>
    <row r="27" ht="18.75" customHeight="1" spans="1:10">
      <c r="A27" s="223" t="s">
        <v>339</v>
      </c>
      <c r="B27" s="121" t="s">
        <v>449</v>
      </c>
      <c r="C27" s="121" t="s">
        <v>398</v>
      </c>
      <c r="D27" s="121" t="s">
        <v>404</v>
      </c>
      <c r="E27" s="118" t="s">
        <v>456</v>
      </c>
      <c r="F27" s="121" t="s">
        <v>391</v>
      </c>
      <c r="G27" s="118" t="s">
        <v>457</v>
      </c>
      <c r="H27" s="121"/>
      <c r="I27" s="121" t="s">
        <v>402</v>
      </c>
      <c r="J27" s="118" t="s">
        <v>458</v>
      </c>
    </row>
    <row r="28" ht="18.75" customHeight="1" spans="1:10">
      <c r="A28" s="223" t="s">
        <v>339</v>
      </c>
      <c r="B28" s="121" t="s">
        <v>449</v>
      </c>
      <c r="C28" s="121" t="s">
        <v>410</v>
      </c>
      <c r="D28" s="121" t="s">
        <v>411</v>
      </c>
      <c r="E28" s="118" t="s">
        <v>459</v>
      </c>
      <c r="F28" s="121" t="s">
        <v>380</v>
      </c>
      <c r="G28" s="118" t="s">
        <v>445</v>
      </c>
      <c r="H28" s="121" t="s">
        <v>393</v>
      </c>
      <c r="I28" s="121" t="s">
        <v>383</v>
      </c>
      <c r="J28" s="118" t="s">
        <v>460</v>
      </c>
    </row>
    <row r="29" ht="18.75" customHeight="1" spans="1:10">
      <c r="A29" s="223" t="s">
        <v>337</v>
      </c>
      <c r="B29" s="121" t="s">
        <v>461</v>
      </c>
      <c r="C29" s="121" t="s">
        <v>377</v>
      </c>
      <c r="D29" s="121" t="s">
        <v>378</v>
      </c>
      <c r="E29" s="118" t="s">
        <v>462</v>
      </c>
      <c r="F29" s="121" t="s">
        <v>391</v>
      </c>
      <c r="G29" s="118" t="s">
        <v>463</v>
      </c>
      <c r="H29" s="121" t="s">
        <v>452</v>
      </c>
      <c r="I29" s="121" t="s">
        <v>383</v>
      </c>
      <c r="J29" s="118" t="s">
        <v>464</v>
      </c>
    </row>
    <row r="30" ht="18.75" customHeight="1" spans="1:10">
      <c r="A30" s="223" t="s">
        <v>337</v>
      </c>
      <c r="B30" s="121" t="s">
        <v>461</v>
      </c>
      <c r="C30" s="121" t="s">
        <v>377</v>
      </c>
      <c r="D30" s="121" t="s">
        <v>378</v>
      </c>
      <c r="E30" s="118" t="s">
        <v>465</v>
      </c>
      <c r="F30" s="121" t="s">
        <v>391</v>
      </c>
      <c r="G30" s="118" t="s">
        <v>466</v>
      </c>
      <c r="H30" s="121" t="s">
        <v>418</v>
      </c>
      <c r="I30" s="121" t="s">
        <v>383</v>
      </c>
      <c r="J30" s="118" t="s">
        <v>467</v>
      </c>
    </row>
    <row r="31" ht="18.75" customHeight="1" spans="1:10">
      <c r="A31" s="223" t="s">
        <v>337</v>
      </c>
      <c r="B31" s="121" t="s">
        <v>461</v>
      </c>
      <c r="C31" s="121" t="s">
        <v>377</v>
      </c>
      <c r="D31" s="121" t="s">
        <v>395</v>
      </c>
      <c r="E31" s="118" t="s">
        <v>468</v>
      </c>
      <c r="F31" s="121" t="s">
        <v>391</v>
      </c>
      <c r="G31" s="118" t="s">
        <v>392</v>
      </c>
      <c r="H31" s="121" t="s">
        <v>393</v>
      </c>
      <c r="I31" s="121" t="s">
        <v>383</v>
      </c>
      <c r="J31" s="118" t="s">
        <v>469</v>
      </c>
    </row>
    <row r="32" ht="18.75" customHeight="1" spans="1:10">
      <c r="A32" s="223" t="s">
        <v>337</v>
      </c>
      <c r="B32" s="121" t="s">
        <v>461</v>
      </c>
      <c r="C32" s="121" t="s">
        <v>377</v>
      </c>
      <c r="D32" s="121" t="s">
        <v>435</v>
      </c>
      <c r="E32" s="118" t="s">
        <v>436</v>
      </c>
      <c r="F32" s="121" t="s">
        <v>429</v>
      </c>
      <c r="G32" s="118" t="s">
        <v>470</v>
      </c>
      <c r="H32" s="121" t="s">
        <v>471</v>
      </c>
      <c r="I32" s="121" t="s">
        <v>383</v>
      </c>
      <c r="J32" s="118" t="s">
        <v>472</v>
      </c>
    </row>
    <row r="33" ht="18.75" customHeight="1" spans="1:10">
      <c r="A33" s="223" t="s">
        <v>337</v>
      </c>
      <c r="B33" s="121" t="s">
        <v>461</v>
      </c>
      <c r="C33" s="121" t="s">
        <v>398</v>
      </c>
      <c r="D33" s="121" t="s">
        <v>404</v>
      </c>
      <c r="E33" s="118" t="s">
        <v>473</v>
      </c>
      <c r="F33" s="121" t="s">
        <v>391</v>
      </c>
      <c r="G33" s="118" t="s">
        <v>474</v>
      </c>
      <c r="H33" s="121"/>
      <c r="I33" s="121" t="s">
        <v>402</v>
      </c>
      <c r="J33" s="118" t="s">
        <v>475</v>
      </c>
    </row>
    <row r="34" ht="18.75" customHeight="1" spans="1:10">
      <c r="A34" s="223" t="s">
        <v>337</v>
      </c>
      <c r="B34" s="121" t="s">
        <v>461</v>
      </c>
      <c r="C34" s="121" t="s">
        <v>410</v>
      </c>
      <c r="D34" s="121" t="s">
        <v>411</v>
      </c>
      <c r="E34" s="118" t="s">
        <v>412</v>
      </c>
      <c r="F34" s="121" t="s">
        <v>380</v>
      </c>
      <c r="G34" s="118" t="s">
        <v>445</v>
      </c>
      <c r="H34" s="121" t="s">
        <v>393</v>
      </c>
      <c r="I34" s="121" t="s">
        <v>383</v>
      </c>
      <c r="J34" s="118" t="s">
        <v>414</v>
      </c>
    </row>
    <row r="35" ht="18.75" customHeight="1" spans="1:10">
      <c r="A35" s="223" t="s">
        <v>342</v>
      </c>
      <c r="B35" s="121" t="s">
        <v>449</v>
      </c>
      <c r="C35" s="121" t="s">
        <v>377</v>
      </c>
      <c r="D35" s="121" t="s">
        <v>378</v>
      </c>
      <c r="E35" s="118" t="s">
        <v>450</v>
      </c>
      <c r="F35" s="121" t="s">
        <v>391</v>
      </c>
      <c r="G35" s="118" t="s">
        <v>451</v>
      </c>
      <c r="H35" s="121" t="s">
        <v>452</v>
      </c>
      <c r="I35" s="121" t="s">
        <v>383</v>
      </c>
      <c r="J35" s="118" t="s">
        <v>453</v>
      </c>
    </row>
    <row r="36" ht="18.75" customHeight="1" spans="1:10">
      <c r="A36" s="223" t="s">
        <v>342</v>
      </c>
      <c r="B36" s="121" t="s">
        <v>449</v>
      </c>
      <c r="C36" s="121" t="s">
        <v>377</v>
      </c>
      <c r="D36" s="121" t="s">
        <v>378</v>
      </c>
      <c r="E36" s="118" t="s">
        <v>454</v>
      </c>
      <c r="F36" s="121" t="s">
        <v>391</v>
      </c>
      <c r="G36" s="118" t="s">
        <v>214</v>
      </c>
      <c r="H36" s="121" t="s">
        <v>452</v>
      </c>
      <c r="I36" s="121" t="s">
        <v>383</v>
      </c>
      <c r="J36" s="118" t="s">
        <v>455</v>
      </c>
    </row>
    <row r="37" ht="18.75" customHeight="1" spans="1:10">
      <c r="A37" s="223" t="s">
        <v>342</v>
      </c>
      <c r="B37" s="121" t="s">
        <v>449</v>
      </c>
      <c r="C37" s="121" t="s">
        <v>398</v>
      </c>
      <c r="D37" s="121" t="s">
        <v>404</v>
      </c>
      <c r="E37" s="118" t="s">
        <v>456</v>
      </c>
      <c r="F37" s="121" t="s">
        <v>391</v>
      </c>
      <c r="G37" s="118" t="s">
        <v>457</v>
      </c>
      <c r="H37" s="121"/>
      <c r="I37" s="121" t="s">
        <v>402</v>
      </c>
      <c r="J37" s="118" t="s">
        <v>458</v>
      </c>
    </row>
    <row r="38" ht="18.75" customHeight="1" spans="1:10">
      <c r="A38" s="223" t="s">
        <v>342</v>
      </c>
      <c r="B38" s="121" t="s">
        <v>449</v>
      </c>
      <c r="C38" s="121" t="s">
        <v>410</v>
      </c>
      <c r="D38" s="121" t="s">
        <v>411</v>
      </c>
      <c r="E38" s="118" t="s">
        <v>459</v>
      </c>
      <c r="F38" s="121" t="s">
        <v>380</v>
      </c>
      <c r="G38" s="118" t="s">
        <v>445</v>
      </c>
      <c r="H38" s="121" t="s">
        <v>393</v>
      </c>
      <c r="I38" s="121" t="s">
        <v>383</v>
      </c>
      <c r="J38" s="118" t="s">
        <v>460</v>
      </c>
    </row>
    <row r="39" ht="18.75" customHeight="1" spans="1:10">
      <c r="A39" s="223" t="s">
        <v>359</v>
      </c>
      <c r="B39" s="121" t="s">
        <v>476</v>
      </c>
      <c r="C39" s="121" t="s">
        <v>377</v>
      </c>
      <c r="D39" s="121" t="s">
        <v>378</v>
      </c>
      <c r="E39" s="118" t="s">
        <v>477</v>
      </c>
      <c r="F39" s="121" t="s">
        <v>391</v>
      </c>
      <c r="G39" s="118" t="s">
        <v>478</v>
      </c>
      <c r="H39" s="121" t="s">
        <v>418</v>
      </c>
      <c r="I39" s="121" t="s">
        <v>383</v>
      </c>
      <c r="J39" s="118" t="s">
        <v>479</v>
      </c>
    </row>
    <row r="40" ht="18.75" customHeight="1" spans="1:10">
      <c r="A40" s="223" t="s">
        <v>359</v>
      </c>
      <c r="B40" s="121" t="s">
        <v>476</v>
      </c>
      <c r="C40" s="121" t="s">
        <v>377</v>
      </c>
      <c r="D40" s="121" t="s">
        <v>389</v>
      </c>
      <c r="E40" s="118" t="s">
        <v>480</v>
      </c>
      <c r="F40" s="121" t="s">
        <v>391</v>
      </c>
      <c r="G40" s="118" t="s">
        <v>392</v>
      </c>
      <c r="H40" s="121" t="s">
        <v>393</v>
      </c>
      <c r="I40" s="121" t="s">
        <v>383</v>
      </c>
      <c r="J40" s="118" t="s">
        <v>481</v>
      </c>
    </row>
    <row r="41" ht="18.75" customHeight="1" spans="1:10">
      <c r="A41" s="223" t="s">
        <v>359</v>
      </c>
      <c r="B41" s="121" t="s">
        <v>476</v>
      </c>
      <c r="C41" s="121" t="s">
        <v>377</v>
      </c>
      <c r="D41" s="121" t="s">
        <v>395</v>
      </c>
      <c r="E41" s="118" t="s">
        <v>482</v>
      </c>
      <c r="F41" s="121" t="s">
        <v>391</v>
      </c>
      <c r="G41" s="118" t="s">
        <v>483</v>
      </c>
      <c r="H41" s="121" t="s">
        <v>484</v>
      </c>
      <c r="I41" s="121" t="s">
        <v>383</v>
      </c>
      <c r="J41" s="118" t="s">
        <v>485</v>
      </c>
    </row>
    <row r="42" ht="18.75" customHeight="1" spans="1:10">
      <c r="A42" s="223" t="s">
        <v>359</v>
      </c>
      <c r="B42" s="121" t="s">
        <v>476</v>
      </c>
      <c r="C42" s="121" t="s">
        <v>377</v>
      </c>
      <c r="D42" s="121" t="s">
        <v>435</v>
      </c>
      <c r="E42" s="118" t="s">
        <v>436</v>
      </c>
      <c r="F42" s="121" t="s">
        <v>391</v>
      </c>
      <c r="G42" s="118" t="s">
        <v>486</v>
      </c>
      <c r="H42" s="121" t="s">
        <v>487</v>
      </c>
      <c r="I42" s="121" t="s">
        <v>383</v>
      </c>
      <c r="J42" s="118" t="s">
        <v>488</v>
      </c>
    </row>
    <row r="43" ht="18.75" customHeight="1" spans="1:10">
      <c r="A43" s="223" t="s">
        <v>359</v>
      </c>
      <c r="B43" s="121" t="s">
        <v>476</v>
      </c>
      <c r="C43" s="121" t="s">
        <v>377</v>
      </c>
      <c r="D43" s="121" t="s">
        <v>435</v>
      </c>
      <c r="E43" s="118" t="s">
        <v>489</v>
      </c>
      <c r="F43" s="121" t="s">
        <v>391</v>
      </c>
      <c r="G43" s="118" t="s">
        <v>490</v>
      </c>
      <c r="H43" s="121" t="s">
        <v>471</v>
      </c>
      <c r="I43" s="121" t="s">
        <v>383</v>
      </c>
      <c r="J43" s="118" t="s">
        <v>491</v>
      </c>
    </row>
    <row r="44" ht="18.75" customHeight="1" spans="1:10">
      <c r="A44" s="223" t="s">
        <v>359</v>
      </c>
      <c r="B44" s="121" t="s">
        <v>476</v>
      </c>
      <c r="C44" s="121" t="s">
        <v>398</v>
      </c>
      <c r="D44" s="121" t="s">
        <v>404</v>
      </c>
      <c r="E44" s="118" t="s">
        <v>492</v>
      </c>
      <c r="F44" s="121" t="s">
        <v>391</v>
      </c>
      <c r="G44" s="118" t="s">
        <v>493</v>
      </c>
      <c r="H44" s="121"/>
      <c r="I44" s="121" t="s">
        <v>402</v>
      </c>
      <c r="J44" s="118" t="s">
        <v>494</v>
      </c>
    </row>
    <row r="45" ht="18.75" customHeight="1" spans="1:10">
      <c r="A45" s="223" t="s">
        <v>359</v>
      </c>
      <c r="B45" s="121" t="s">
        <v>476</v>
      </c>
      <c r="C45" s="121" t="s">
        <v>410</v>
      </c>
      <c r="D45" s="121" t="s">
        <v>411</v>
      </c>
      <c r="E45" s="118" t="s">
        <v>495</v>
      </c>
      <c r="F45" s="121" t="s">
        <v>380</v>
      </c>
      <c r="G45" s="118" t="s">
        <v>445</v>
      </c>
      <c r="H45" s="121" t="s">
        <v>393</v>
      </c>
      <c r="I45" s="121" t="s">
        <v>383</v>
      </c>
      <c r="J45" s="118" t="s">
        <v>496</v>
      </c>
    </row>
    <row r="46" ht="18.75" customHeight="1" spans="1:10">
      <c r="A46" s="223" t="s">
        <v>363</v>
      </c>
      <c r="B46" s="121" t="s">
        <v>497</v>
      </c>
      <c r="C46" s="121" t="s">
        <v>377</v>
      </c>
      <c r="D46" s="121" t="s">
        <v>378</v>
      </c>
      <c r="E46" s="118" t="s">
        <v>498</v>
      </c>
      <c r="F46" s="121" t="s">
        <v>391</v>
      </c>
      <c r="G46" s="118" t="s">
        <v>499</v>
      </c>
      <c r="H46" s="121" t="s">
        <v>452</v>
      </c>
      <c r="I46" s="121" t="s">
        <v>383</v>
      </c>
      <c r="J46" s="118" t="s">
        <v>500</v>
      </c>
    </row>
    <row r="47" ht="18.75" customHeight="1" spans="1:10">
      <c r="A47" s="223" t="s">
        <v>363</v>
      </c>
      <c r="B47" s="121" t="s">
        <v>497</v>
      </c>
      <c r="C47" s="121" t="s">
        <v>398</v>
      </c>
      <c r="D47" s="121" t="s">
        <v>404</v>
      </c>
      <c r="E47" s="118" t="s">
        <v>501</v>
      </c>
      <c r="F47" s="121" t="s">
        <v>391</v>
      </c>
      <c r="G47" s="118" t="s">
        <v>474</v>
      </c>
      <c r="H47" s="121"/>
      <c r="I47" s="121" t="s">
        <v>402</v>
      </c>
      <c r="J47" s="118" t="s">
        <v>502</v>
      </c>
    </row>
    <row r="48" ht="18.75" customHeight="1" spans="1:10">
      <c r="A48" s="223" t="s">
        <v>363</v>
      </c>
      <c r="B48" s="121" t="s">
        <v>497</v>
      </c>
      <c r="C48" s="121" t="s">
        <v>410</v>
      </c>
      <c r="D48" s="121" t="s">
        <v>411</v>
      </c>
      <c r="E48" s="118" t="s">
        <v>503</v>
      </c>
      <c r="F48" s="121" t="s">
        <v>380</v>
      </c>
      <c r="G48" s="118" t="s">
        <v>504</v>
      </c>
      <c r="H48" s="121" t="s">
        <v>393</v>
      </c>
      <c r="I48" s="121" t="s">
        <v>383</v>
      </c>
      <c r="J48" s="118" t="s">
        <v>505</v>
      </c>
    </row>
    <row r="49" ht="18.75" customHeight="1" spans="1:10">
      <c r="A49" s="223" t="s">
        <v>346</v>
      </c>
      <c r="B49" s="121" t="s">
        <v>506</v>
      </c>
      <c r="C49" s="121" t="s">
        <v>377</v>
      </c>
      <c r="D49" s="121" t="s">
        <v>378</v>
      </c>
      <c r="E49" s="118" t="s">
        <v>507</v>
      </c>
      <c r="F49" s="121" t="s">
        <v>380</v>
      </c>
      <c r="G49" s="118" t="s">
        <v>210</v>
      </c>
      <c r="H49" s="121" t="s">
        <v>422</v>
      </c>
      <c r="I49" s="121" t="s">
        <v>383</v>
      </c>
      <c r="J49" s="118" t="s">
        <v>508</v>
      </c>
    </row>
    <row r="50" ht="18.75" customHeight="1" spans="1:10">
      <c r="A50" s="223" t="s">
        <v>346</v>
      </c>
      <c r="B50" s="121" t="s">
        <v>506</v>
      </c>
      <c r="C50" s="121" t="s">
        <v>377</v>
      </c>
      <c r="D50" s="121" t="s">
        <v>378</v>
      </c>
      <c r="E50" s="118" t="s">
        <v>509</v>
      </c>
      <c r="F50" s="121" t="s">
        <v>380</v>
      </c>
      <c r="G50" s="118" t="s">
        <v>213</v>
      </c>
      <c r="H50" s="121" t="s">
        <v>510</v>
      </c>
      <c r="I50" s="121" t="s">
        <v>383</v>
      </c>
      <c r="J50" s="118" t="s">
        <v>511</v>
      </c>
    </row>
    <row r="51" ht="18.75" customHeight="1" spans="1:10">
      <c r="A51" s="223" t="s">
        <v>346</v>
      </c>
      <c r="B51" s="121" t="s">
        <v>506</v>
      </c>
      <c r="C51" s="121" t="s">
        <v>377</v>
      </c>
      <c r="D51" s="121" t="s">
        <v>378</v>
      </c>
      <c r="E51" s="118" t="s">
        <v>512</v>
      </c>
      <c r="F51" s="121" t="s">
        <v>380</v>
      </c>
      <c r="G51" s="118" t="s">
        <v>210</v>
      </c>
      <c r="H51" s="121" t="s">
        <v>513</v>
      </c>
      <c r="I51" s="121" t="s">
        <v>383</v>
      </c>
      <c r="J51" s="118" t="s">
        <v>514</v>
      </c>
    </row>
    <row r="52" ht="18.75" customHeight="1" spans="1:10">
      <c r="A52" s="223" t="s">
        <v>346</v>
      </c>
      <c r="B52" s="121" t="s">
        <v>506</v>
      </c>
      <c r="C52" s="121" t="s">
        <v>377</v>
      </c>
      <c r="D52" s="121" t="s">
        <v>389</v>
      </c>
      <c r="E52" s="118" t="s">
        <v>515</v>
      </c>
      <c r="F52" s="121" t="s">
        <v>380</v>
      </c>
      <c r="G52" s="118" t="s">
        <v>413</v>
      </c>
      <c r="H52" s="121" t="s">
        <v>393</v>
      </c>
      <c r="I52" s="121" t="s">
        <v>383</v>
      </c>
      <c r="J52" s="118" t="s">
        <v>516</v>
      </c>
    </row>
    <row r="53" ht="18.75" customHeight="1" spans="1:10">
      <c r="A53" s="223" t="s">
        <v>346</v>
      </c>
      <c r="B53" s="121" t="s">
        <v>506</v>
      </c>
      <c r="C53" s="121" t="s">
        <v>377</v>
      </c>
      <c r="D53" s="121" t="s">
        <v>389</v>
      </c>
      <c r="E53" s="118" t="s">
        <v>517</v>
      </c>
      <c r="F53" s="121" t="s">
        <v>391</v>
      </c>
      <c r="G53" s="118" t="s">
        <v>392</v>
      </c>
      <c r="H53" s="121" t="s">
        <v>393</v>
      </c>
      <c r="I53" s="121" t="s">
        <v>383</v>
      </c>
      <c r="J53" s="118" t="s">
        <v>518</v>
      </c>
    </row>
    <row r="54" ht="18.75" customHeight="1" spans="1:10">
      <c r="A54" s="223" t="s">
        <v>346</v>
      </c>
      <c r="B54" s="121" t="s">
        <v>506</v>
      </c>
      <c r="C54" s="121" t="s">
        <v>377</v>
      </c>
      <c r="D54" s="121" t="s">
        <v>395</v>
      </c>
      <c r="E54" s="118" t="s">
        <v>480</v>
      </c>
      <c r="F54" s="121" t="s">
        <v>391</v>
      </c>
      <c r="G54" s="118" t="s">
        <v>392</v>
      </c>
      <c r="H54" s="121" t="s">
        <v>393</v>
      </c>
      <c r="I54" s="121" t="s">
        <v>383</v>
      </c>
      <c r="J54" s="118" t="s">
        <v>481</v>
      </c>
    </row>
    <row r="55" ht="18.75" customHeight="1" spans="1:10">
      <c r="A55" s="223" t="s">
        <v>346</v>
      </c>
      <c r="B55" s="121" t="s">
        <v>506</v>
      </c>
      <c r="C55" s="121" t="s">
        <v>377</v>
      </c>
      <c r="D55" s="121" t="s">
        <v>435</v>
      </c>
      <c r="E55" s="118" t="s">
        <v>436</v>
      </c>
      <c r="F55" s="121" t="s">
        <v>429</v>
      </c>
      <c r="G55" s="118" t="s">
        <v>519</v>
      </c>
      <c r="H55" s="121" t="s">
        <v>438</v>
      </c>
      <c r="I55" s="121" t="s">
        <v>383</v>
      </c>
      <c r="J55" s="118" t="s">
        <v>520</v>
      </c>
    </row>
    <row r="56" ht="18.75" customHeight="1" spans="1:10">
      <c r="A56" s="223" t="s">
        <v>346</v>
      </c>
      <c r="B56" s="121" t="s">
        <v>506</v>
      </c>
      <c r="C56" s="121" t="s">
        <v>377</v>
      </c>
      <c r="D56" s="121" t="s">
        <v>435</v>
      </c>
      <c r="E56" s="118" t="s">
        <v>489</v>
      </c>
      <c r="F56" s="121" t="s">
        <v>429</v>
      </c>
      <c r="G56" s="118" t="s">
        <v>210</v>
      </c>
      <c r="H56" s="121" t="s">
        <v>521</v>
      </c>
      <c r="I56" s="121" t="s">
        <v>383</v>
      </c>
      <c r="J56" s="118" t="s">
        <v>522</v>
      </c>
    </row>
    <row r="57" ht="18.75" customHeight="1" spans="1:10">
      <c r="A57" s="223" t="s">
        <v>346</v>
      </c>
      <c r="B57" s="121" t="s">
        <v>506</v>
      </c>
      <c r="C57" s="121" t="s">
        <v>398</v>
      </c>
      <c r="D57" s="121" t="s">
        <v>404</v>
      </c>
      <c r="E57" s="118" t="s">
        <v>523</v>
      </c>
      <c r="F57" s="121" t="s">
        <v>391</v>
      </c>
      <c r="G57" s="118" t="s">
        <v>524</v>
      </c>
      <c r="H57" s="121"/>
      <c r="I57" s="121" t="s">
        <v>402</v>
      </c>
      <c r="J57" s="118" t="s">
        <v>525</v>
      </c>
    </row>
    <row r="58" ht="18.75" customHeight="1" spans="1:10">
      <c r="A58" s="223" t="s">
        <v>346</v>
      </c>
      <c r="B58" s="121" t="s">
        <v>506</v>
      </c>
      <c r="C58" s="121" t="s">
        <v>398</v>
      </c>
      <c r="D58" s="121" t="s">
        <v>404</v>
      </c>
      <c r="E58" s="118" t="s">
        <v>526</v>
      </c>
      <c r="F58" s="121" t="s">
        <v>391</v>
      </c>
      <c r="G58" s="118" t="s">
        <v>527</v>
      </c>
      <c r="H58" s="121"/>
      <c r="I58" s="121" t="s">
        <v>402</v>
      </c>
      <c r="J58" s="118" t="s">
        <v>528</v>
      </c>
    </row>
    <row r="59" ht="18.75" customHeight="1" spans="1:10">
      <c r="A59" s="223" t="s">
        <v>346</v>
      </c>
      <c r="B59" s="121" t="s">
        <v>506</v>
      </c>
      <c r="C59" s="121" t="s">
        <v>410</v>
      </c>
      <c r="D59" s="121" t="s">
        <v>411</v>
      </c>
      <c r="E59" s="118" t="s">
        <v>529</v>
      </c>
      <c r="F59" s="121" t="s">
        <v>380</v>
      </c>
      <c r="G59" s="118" t="s">
        <v>413</v>
      </c>
      <c r="H59" s="121" t="s">
        <v>393</v>
      </c>
      <c r="I59" s="121" t="s">
        <v>383</v>
      </c>
      <c r="J59" s="118" t="s">
        <v>530</v>
      </c>
    </row>
    <row r="60" ht="18.75" customHeight="1" spans="1:10">
      <c r="A60" s="223" t="s">
        <v>361</v>
      </c>
      <c r="B60" s="121" t="s">
        <v>531</v>
      </c>
      <c r="C60" s="121" t="s">
        <v>377</v>
      </c>
      <c r="D60" s="121" t="s">
        <v>378</v>
      </c>
      <c r="E60" s="118" t="s">
        <v>477</v>
      </c>
      <c r="F60" s="121" t="s">
        <v>391</v>
      </c>
      <c r="G60" s="118" t="s">
        <v>478</v>
      </c>
      <c r="H60" s="121" t="s">
        <v>418</v>
      </c>
      <c r="I60" s="121" t="s">
        <v>383</v>
      </c>
      <c r="J60" s="118" t="s">
        <v>479</v>
      </c>
    </row>
    <row r="61" ht="18.75" customHeight="1" spans="1:10">
      <c r="A61" s="223" t="s">
        <v>361</v>
      </c>
      <c r="B61" s="121" t="s">
        <v>531</v>
      </c>
      <c r="C61" s="121" t="s">
        <v>377</v>
      </c>
      <c r="D61" s="121" t="s">
        <v>378</v>
      </c>
      <c r="E61" s="118" t="s">
        <v>532</v>
      </c>
      <c r="F61" s="121" t="s">
        <v>391</v>
      </c>
      <c r="G61" s="118" t="s">
        <v>533</v>
      </c>
      <c r="H61" s="121" t="s">
        <v>513</v>
      </c>
      <c r="I61" s="121" t="s">
        <v>383</v>
      </c>
      <c r="J61" s="118" t="s">
        <v>534</v>
      </c>
    </row>
    <row r="62" ht="18.75" customHeight="1" spans="1:10">
      <c r="A62" s="223" t="s">
        <v>361</v>
      </c>
      <c r="B62" s="121" t="s">
        <v>531</v>
      </c>
      <c r="C62" s="121" t="s">
        <v>377</v>
      </c>
      <c r="D62" s="121" t="s">
        <v>389</v>
      </c>
      <c r="E62" s="118" t="s">
        <v>480</v>
      </c>
      <c r="F62" s="121" t="s">
        <v>391</v>
      </c>
      <c r="G62" s="118" t="s">
        <v>392</v>
      </c>
      <c r="H62" s="121" t="s">
        <v>393</v>
      </c>
      <c r="I62" s="121" t="s">
        <v>383</v>
      </c>
      <c r="J62" s="118" t="s">
        <v>481</v>
      </c>
    </row>
    <row r="63" ht="18.75" customHeight="1" spans="1:10">
      <c r="A63" s="223" t="s">
        <v>361</v>
      </c>
      <c r="B63" s="121" t="s">
        <v>531</v>
      </c>
      <c r="C63" s="121" t="s">
        <v>377</v>
      </c>
      <c r="D63" s="121" t="s">
        <v>435</v>
      </c>
      <c r="E63" s="118" t="s">
        <v>436</v>
      </c>
      <c r="F63" s="121" t="s">
        <v>391</v>
      </c>
      <c r="G63" s="118" t="s">
        <v>535</v>
      </c>
      <c r="H63" s="121" t="s">
        <v>536</v>
      </c>
      <c r="I63" s="121" t="s">
        <v>383</v>
      </c>
      <c r="J63" s="118" t="s">
        <v>537</v>
      </c>
    </row>
    <row r="64" ht="18.75" customHeight="1" spans="1:10">
      <c r="A64" s="223" t="s">
        <v>361</v>
      </c>
      <c r="B64" s="121" t="s">
        <v>531</v>
      </c>
      <c r="C64" s="121" t="s">
        <v>377</v>
      </c>
      <c r="D64" s="121" t="s">
        <v>435</v>
      </c>
      <c r="E64" s="118" t="s">
        <v>489</v>
      </c>
      <c r="F64" s="121" t="s">
        <v>391</v>
      </c>
      <c r="G64" s="118" t="s">
        <v>538</v>
      </c>
      <c r="H64" s="121" t="s">
        <v>471</v>
      </c>
      <c r="I64" s="121" t="s">
        <v>383</v>
      </c>
      <c r="J64" s="118" t="s">
        <v>539</v>
      </c>
    </row>
    <row r="65" ht="18.75" customHeight="1" spans="1:10">
      <c r="A65" s="223" t="s">
        <v>361</v>
      </c>
      <c r="B65" s="121" t="s">
        <v>531</v>
      </c>
      <c r="C65" s="121" t="s">
        <v>398</v>
      </c>
      <c r="D65" s="121" t="s">
        <v>404</v>
      </c>
      <c r="E65" s="118" t="s">
        <v>540</v>
      </c>
      <c r="F65" s="121" t="s">
        <v>391</v>
      </c>
      <c r="G65" s="118" t="s">
        <v>527</v>
      </c>
      <c r="H65" s="121"/>
      <c r="I65" s="121" t="s">
        <v>402</v>
      </c>
      <c r="J65" s="118" t="s">
        <v>541</v>
      </c>
    </row>
    <row r="66" ht="18.75" customHeight="1" spans="1:10">
      <c r="A66" s="223" t="s">
        <v>361</v>
      </c>
      <c r="B66" s="121" t="s">
        <v>531</v>
      </c>
      <c r="C66" s="121" t="s">
        <v>410</v>
      </c>
      <c r="D66" s="121" t="s">
        <v>411</v>
      </c>
      <c r="E66" s="118" t="s">
        <v>495</v>
      </c>
      <c r="F66" s="121" t="s">
        <v>391</v>
      </c>
      <c r="G66" s="118" t="s">
        <v>392</v>
      </c>
      <c r="H66" s="121" t="s">
        <v>393</v>
      </c>
      <c r="I66" s="121" t="s">
        <v>383</v>
      </c>
      <c r="J66" s="118" t="s">
        <v>496</v>
      </c>
    </row>
    <row r="67" ht="18.75" customHeight="1" spans="1:10">
      <c r="A67" s="223" t="s">
        <v>348</v>
      </c>
      <c r="B67" s="121" t="s">
        <v>348</v>
      </c>
      <c r="C67" s="121" t="s">
        <v>377</v>
      </c>
      <c r="D67" s="121" t="s">
        <v>378</v>
      </c>
      <c r="E67" s="118" t="s">
        <v>542</v>
      </c>
      <c r="F67" s="121" t="s">
        <v>391</v>
      </c>
      <c r="G67" s="118" t="s">
        <v>543</v>
      </c>
      <c r="H67" s="121" t="s">
        <v>418</v>
      </c>
      <c r="I67" s="121" t="s">
        <v>383</v>
      </c>
      <c r="J67" s="118" t="s">
        <v>544</v>
      </c>
    </row>
    <row r="68" ht="18.75" customHeight="1" spans="1:10">
      <c r="A68" s="223" t="s">
        <v>348</v>
      </c>
      <c r="B68" s="121" t="s">
        <v>348</v>
      </c>
      <c r="C68" s="121" t="s">
        <v>377</v>
      </c>
      <c r="D68" s="121" t="s">
        <v>395</v>
      </c>
      <c r="E68" s="118" t="s">
        <v>545</v>
      </c>
      <c r="F68" s="121" t="s">
        <v>391</v>
      </c>
      <c r="G68" s="118" t="s">
        <v>392</v>
      </c>
      <c r="H68" s="121" t="s">
        <v>393</v>
      </c>
      <c r="I68" s="121" t="s">
        <v>383</v>
      </c>
      <c r="J68" s="118" t="s">
        <v>546</v>
      </c>
    </row>
    <row r="69" ht="18.75" customHeight="1" spans="1:10">
      <c r="A69" s="223" t="s">
        <v>348</v>
      </c>
      <c r="B69" s="121" t="s">
        <v>348</v>
      </c>
      <c r="C69" s="121" t="s">
        <v>398</v>
      </c>
      <c r="D69" s="121" t="s">
        <v>547</v>
      </c>
      <c r="E69" s="118" t="s">
        <v>548</v>
      </c>
      <c r="F69" s="121" t="s">
        <v>391</v>
      </c>
      <c r="G69" s="118" t="s">
        <v>549</v>
      </c>
      <c r="H69" s="121" t="s">
        <v>442</v>
      </c>
      <c r="I69" s="121" t="s">
        <v>402</v>
      </c>
      <c r="J69" s="118" t="s">
        <v>550</v>
      </c>
    </row>
    <row r="70" ht="18.75" customHeight="1" spans="1:10">
      <c r="A70" s="223" t="s">
        <v>348</v>
      </c>
      <c r="B70" s="121" t="s">
        <v>348</v>
      </c>
      <c r="C70" s="121" t="s">
        <v>410</v>
      </c>
      <c r="D70" s="121" t="s">
        <v>411</v>
      </c>
      <c r="E70" s="118" t="s">
        <v>551</v>
      </c>
      <c r="F70" s="121" t="s">
        <v>380</v>
      </c>
      <c r="G70" s="118" t="s">
        <v>413</v>
      </c>
      <c r="H70" s="121" t="s">
        <v>393</v>
      </c>
      <c r="I70" s="121" t="s">
        <v>383</v>
      </c>
      <c r="J70" s="118" t="s">
        <v>552</v>
      </c>
    </row>
    <row r="71" ht="18.75" customHeight="1" spans="1:10">
      <c r="A71" s="223" t="s">
        <v>334</v>
      </c>
      <c r="B71" s="121" t="s">
        <v>553</v>
      </c>
      <c r="C71" s="121" t="s">
        <v>377</v>
      </c>
      <c r="D71" s="121" t="s">
        <v>378</v>
      </c>
      <c r="E71" s="118" t="s">
        <v>542</v>
      </c>
      <c r="F71" s="121" t="s">
        <v>391</v>
      </c>
      <c r="G71" s="118" t="s">
        <v>543</v>
      </c>
      <c r="H71" s="121" t="s">
        <v>418</v>
      </c>
      <c r="I71" s="121" t="s">
        <v>383</v>
      </c>
      <c r="J71" s="118" t="s">
        <v>554</v>
      </c>
    </row>
    <row r="72" ht="18.75" customHeight="1" spans="1:10">
      <c r="A72" s="223" t="s">
        <v>334</v>
      </c>
      <c r="B72" s="121" t="s">
        <v>553</v>
      </c>
      <c r="C72" s="121" t="s">
        <v>377</v>
      </c>
      <c r="D72" s="121" t="s">
        <v>378</v>
      </c>
      <c r="E72" s="118" t="s">
        <v>555</v>
      </c>
      <c r="F72" s="121" t="s">
        <v>391</v>
      </c>
      <c r="G72" s="118" t="s">
        <v>556</v>
      </c>
      <c r="H72" s="121" t="s">
        <v>557</v>
      </c>
      <c r="I72" s="121" t="s">
        <v>383</v>
      </c>
      <c r="J72" s="118" t="s">
        <v>558</v>
      </c>
    </row>
    <row r="73" ht="18.75" customHeight="1" spans="1:10">
      <c r="A73" s="223" t="s">
        <v>334</v>
      </c>
      <c r="B73" s="121" t="s">
        <v>553</v>
      </c>
      <c r="C73" s="121" t="s">
        <v>377</v>
      </c>
      <c r="D73" s="121" t="s">
        <v>395</v>
      </c>
      <c r="E73" s="118" t="s">
        <v>545</v>
      </c>
      <c r="F73" s="121" t="s">
        <v>380</v>
      </c>
      <c r="G73" s="118" t="s">
        <v>413</v>
      </c>
      <c r="H73" s="121" t="s">
        <v>393</v>
      </c>
      <c r="I73" s="121" t="s">
        <v>383</v>
      </c>
      <c r="J73" s="118" t="s">
        <v>559</v>
      </c>
    </row>
    <row r="74" ht="18.75" customHeight="1" spans="1:10">
      <c r="A74" s="223" t="s">
        <v>334</v>
      </c>
      <c r="B74" s="121" t="s">
        <v>553</v>
      </c>
      <c r="C74" s="121" t="s">
        <v>398</v>
      </c>
      <c r="D74" s="121" t="s">
        <v>547</v>
      </c>
      <c r="E74" s="118" t="s">
        <v>548</v>
      </c>
      <c r="F74" s="121" t="s">
        <v>391</v>
      </c>
      <c r="G74" s="118" t="s">
        <v>549</v>
      </c>
      <c r="H74" s="121"/>
      <c r="I74" s="121" t="s">
        <v>402</v>
      </c>
      <c r="J74" s="118" t="s">
        <v>560</v>
      </c>
    </row>
    <row r="75" ht="18.75" customHeight="1" spans="1:10">
      <c r="A75" s="223" t="s">
        <v>334</v>
      </c>
      <c r="B75" s="121" t="s">
        <v>553</v>
      </c>
      <c r="C75" s="121" t="s">
        <v>410</v>
      </c>
      <c r="D75" s="121" t="s">
        <v>411</v>
      </c>
      <c r="E75" s="118" t="s">
        <v>551</v>
      </c>
      <c r="F75" s="121" t="s">
        <v>380</v>
      </c>
      <c r="G75" s="118" t="s">
        <v>413</v>
      </c>
      <c r="H75" s="121" t="s">
        <v>393</v>
      </c>
      <c r="I75" s="121" t="s">
        <v>383</v>
      </c>
      <c r="J75" s="118" t="s">
        <v>561</v>
      </c>
    </row>
    <row r="76" ht="18.75" customHeight="1" spans="1:10">
      <c r="A76" s="224" t="s">
        <v>344</v>
      </c>
      <c r="B76" s="123" t="s">
        <v>562</v>
      </c>
      <c r="C76" s="121" t="s">
        <v>377</v>
      </c>
      <c r="D76" s="121" t="s">
        <v>378</v>
      </c>
      <c r="E76" s="118" t="s">
        <v>563</v>
      </c>
      <c r="F76" s="121" t="s">
        <v>391</v>
      </c>
      <c r="G76" s="118" t="s">
        <v>210</v>
      </c>
      <c r="H76" s="121" t="s">
        <v>422</v>
      </c>
      <c r="I76" s="121" t="s">
        <v>383</v>
      </c>
      <c r="J76" s="118" t="s">
        <v>564</v>
      </c>
    </row>
    <row r="77" ht="18.75" customHeight="1" spans="1:10">
      <c r="A77" s="124"/>
      <c r="B77" s="125"/>
      <c r="C77" s="121" t="s">
        <v>377</v>
      </c>
      <c r="D77" s="121" t="s">
        <v>378</v>
      </c>
      <c r="E77" s="118" t="s">
        <v>565</v>
      </c>
      <c r="F77" s="121" t="s">
        <v>391</v>
      </c>
      <c r="G77" s="118" t="s">
        <v>556</v>
      </c>
      <c r="H77" s="121" t="s">
        <v>566</v>
      </c>
      <c r="I77" s="121" t="s">
        <v>383</v>
      </c>
      <c r="J77" s="118" t="s">
        <v>567</v>
      </c>
    </row>
    <row r="78" ht="18.75" customHeight="1" spans="1:10">
      <c r="A78" s="124"/>
      <c r="B78" s="125"/>
      <c r="C78" s="121" t="s">
        <v>377</v>
      </c>
      <c r="D78" s="121" t="s">
        <v>378</v>
      </c>
      <c r="E78" s="118" t="s">
        <v>568</v>
      </c>
      <c r="F78" s="121" t="s">
        <v>391</v>
      </c>
      <c r="G78" s="118" t="s">
        <v>569</v>
      </c>
      <c r="H78" s="121" t="s">
        <v>570</v>
      </c>
      <c r="I78" s="121" t="s">
        <v>383</v>
      </c>
      <c r="J78" s="118" t="s">
        <v>571</v>
      </c>
    </row>
    <row r="79" ht="18.75" customHeight="1" spans="1:10">
      <c r="A79" s="124"/>
      <c r="B79" s="125"/>
      <c r="C79" s="121" t="s">
        <v>377</v>
      </c>
      <c r="D79" s="121" t="s">
        <v>378</v>
      </c>
      <c r="E79" s="118" t="s">
        <v>572</v>
      </c>
      <c r="F79" s="121" t="s">
        <v>391</v>
      </c>
      <c r="G79" s="118" t="s">
        <v>573</v>
      </c>
      <c r="H79" s="121" t="s">
        <v>570</v>
      </c>
      <c r="I79" s="121" t="s">
        <v>383</v>
      </c>
      <c r="J79" s="118" t="s">
        <v>574</v>
      </c>
    </row>
    <row r="80" ht="18.75" customHeight="1" spans="1:10">
      <c r="A80" s="124"/>
      <c r="B80" s="125"/>
      <c r="C80" s="121" t="s">
        <v>377</v>
      </c>
      <c r="D80" s="121" t="s">
        <v>389</v>
      </c>
      <c r="E80" s="118" t="s">
        <v>575</v>
      </c>
      <c r="F80" s="121" t="s">
        <v>380</v>
      </c>
      <c r="G80" s="118" t="s">
        <v>445</v>
      </c>
      <c r="H80" s="121" t="s">
        <v>393</v>
      </c>
      <c r="I80" s="121" t="s">
        <v>383</v>
      </c>
      <c r="J80" s="118" t="s">
        <v>576</v>
      </c>
    </row>
    <row r="81" ht="18.75" customHeight="1" spans="1:10">
      <c r="A81" s="124"/>
      <c r="B81" s="125"/>
      <c r="C81" s="121" t="s">
        <v>377</v>
      </c>
      <c r="D81" s="121" t="s">
        <v>389</v>
      </c>
      <c r="E81" s="118" t="s">
        <v>577</v>
      </c>
      <c r="F81" s="121" t="s">
        <v>391</v>
      </c>
      <c r="G81" s="118" t="s">
        <v>392</v>
      </c>
      <c r="H81" s="121" t="s">
        <v>393</v>
      </c>
      <c r="I81" s="121" t="s">
        <v>383</v>
      </c>
      <c r="J81" s="118" t="s">
        <v>578</v>
      </c>
    </row>
    <row r="82" ht="18.75" customHeight="1" spans="1:10">
      <c r="A82" s="124"/>
      <c r="B82" s="125"/>
      <c r="C82" s="121" t="s">
        <v>377</v>
      </c>
      <c r="D82" s="121" t="s">
        <v>389</v>
      </c>
      <c r="E82" s="118" t="s">
        <v>480</v>
      </c>
      <c r="F82" s="121" t="s">
        <v>391</v>
      </c>
      <c r="G82" s="118" t="s">
        <v>392</v>
      </c>
      <c r="H82" s="121" t="s">
        <v>393</v>
      </c>
      <c r="I82" s="121" t="s">
        <v>383</v>
      </c>
      <c r="J82" s="118" t="s">
        <v>481</v>
      </c>
    </row>
    <row r="83" ht="18.75" customHeight="1" spans="1:10">
      <c r="A83" s="124"/>
      <c r="B83" s="125"/>
      <c r="C83" s="121" t="s">
        <v>377</v>
      </c>
      <c r="D83" s="121" t="s">
        <v>395</v>
      </c>
      <c r="E83" s="118" t="s">
        <v>579</v>
      </c>
      <c r="F83" s="121" t="s">
        <v>391</v>
      </c>
      <c r="G83" s="118" t="s">
        <v>580</v>
      </c>
      <c r="H83" s="121" t="s">
        <v>581</v>
      </c>
      <c r="I83" s="121" t="s">
        <v>383</v>
      </c>
      <c r="J83" s="118" t="s">
        <v>582</v>
      </c>
    </row>
    <row r="84" ht="18.75" customHeight="1" spans="1:10">
      <c r="A84" s="124"/>
      <c r="B84" s="125"/>
      <c r="C84" s="121" t="s">
        <v>377</v>
      </c>
      <c r="D84" s="121" t="s">
        <v>395</v>
      </c>
      <c r="E84" s="118" t="s">
        <v>583</v>
      </c>
      <c r="F84" s="121" t="s">
        <v>391</v>
      </c>
      <c r="G84" s="118" t="s">
        <v>584</v>
      </c>
      <c r="H84" s="121" t="s">
        <v>581</v>
      </c>
      <c r="I84" s="121" t="s">
        <v>383</v>
      </c>
      <c r="J84" s="118" t="s">
        <v>585</v>
      </c>
    </row>
    <row r="85" ht="18.75" customHeight="1" spans="1:10">
      <c r="A85" s="124"/>
      <c r="B85" s="125"/>
      <c r="C85" s="121" t="s">
        <v>377</v>
      </c>
      <c r="D85" s="121" t="s">
        <v>435</v>
      </c>
      <c r="E85" s="118" t="s">
        <v>436</v>
      </c>
      <c r="F85" s="121" t="s">
        <v>429</v>
      </c>
      <c r="G85" s="118" t="s">
        <v>519</v>
      </c>
      <c r="H85" s="121" t="s">
        <v>536</v>
      </c>
      <c r="I85" s="121" t="s">
        <v>383</v>
      </c>
      <c r="J85" s="118" t="s">
        <v>586</v>
      </c>
    </row>
    <row r="86" ht="18.75" customHeight="1" spans="1:10">
      <c r="A86" s="124"/>
      <c r="B86" s="125"/>
      <c r="C86" s="121" t="s">
        <v>377</v>
      </c>
      <c r="D86" s="121" t="s">
        <v>435</v>
      </c>
      <c r="E86" s="118" t="s">
        <v>489</v>
      </c>
      <c r="F86" s="121" t="s">
        <v>429</v>
      </c>
      <c r="G86" s="118" t="s">
        <v>587</v>
      </c>
      <c r="H86" s="121" t="s">
        <v>588</v>
      </c>
      <c r="I86" s="121" t="s">
        <v>383</v>
      </c>
      <c r="J86" s="118" t="s">
        <v>589</v>
      </c>
    </row>
    <row r="87" ht="18.75" customHeight="1" spans="1:10">
      <c r="A87" s="124"/>
      <c r="B87" s="125"/>
      <c r="C87" s="121" t="s">
        <v>398</v>
      </c>
      <c r="D87" s="121" t="s">
        <v>404</v>
      </c>
      <c r="E87" s="118" t="s">
        <v>590</v>
      </c>
      <c r="F87" s="121" t="s">
        <v>391</v>
      </c>
      <c r="G87" s="118" t="s">
        <v>493</v>
      </c>
      <c r="H87" s="121"/>
      <c r="I87" s="121" t="s">
        <v>402</v>
      </c>
      <c r="J87" s="118" t="s">
        <v>591</v>
      </c>
    </row>
    <row r="88" ht="18.75" customHeight="1" spans="1:10">
      <c r="A88" s="124"/>
      <c r="B88" s="125"/>
      <c r="C88" s="121" t="s">
        <v>398</v>
      </c>
      <c r="D88" s="121" t="s">
        <v>404</v>
      </c>
      <c r="E88" s="118" t="s">
        <v>592</v>
      </c>
      <c r="F88" s="121" t="s">
        <v>391</v>
      </c>
      <c r="G88" s="118" t="s">
        <v>527</v>
      </c>
      <c r="H88" s="121"/>
      <c r="I88" s="121" t="s">
        <v>402</v>
      </c>
      <c r="J88" s="118" t="s">
        <v>593</v>
      </c>
    </row>
    <row r="89" ht="18.75" customHeight="1" spans="1:10">
      <c r="A89" s="126"/>
      <c r="B89" s="127"/>
      <c r="C89" s="121" t="s">
        <v>410</v>
      </c>
      <c r="D89" s="121" t="s">
        <v>411</v>
      </c>
      <c r="E89" s="118" t="s">
        <v>594</v>
      </c>
      <c r="F89" s="121" t="s">
        <v>380</v>
      </c>
      <c r="G89" s="118" t="s">
        <v>445</v>
      </c>
      <c r="H89" s="121" t="s">
        <v>393</v>
      </c>
      <c r="I89" s="121" t="s">
        <v>383</v>
      </c>
      <c r="J89" s="118" t="s">
        <v>595</v>
      </c>
    </row>
    <row r="90" ht="18.75" customHeight="1" spans="1:10">
      <c r="A90" s="223" t="s">
        <v>350</v>
      </c>
      <c r="B90" s="121" t="s">
        <v>350</v>
      </c>
      <c r="C90" s="121" t="s">
        <v>377</v>
      </c>
      <c r="D90" s="121" t="s">
        <v>378</v>
      </c>
      <c r="E90" s="118" t="s">
        <v>542</v>
      </c>
      <c r="F90" s="121" t="s">
        <v>391</v>
      </c>
      <c r="G90" s="118" t="s">
        <v>543</v>
      </c>
      <c r="H90" s="121" t="s">
        <v>418</v>
      </c>
      <c r="I90" s="121" t="s">
        <v>383</v>
      </c>
      <c r="J90" s="118" t="s">
        <v>596</v>
      </c>
    </row>
    <row r="91" ht="18.75" customHeight="1" spans="1:10">
      <c r="A91" s="223" t="s">
        <v>350</v>
      </c>
      <c r="B91" s="121" t="s">
        <v>350</v>
      </c>
      <c r="C91" s="121" t="s">
        <v>377</v>
      </c>
      <c r="D91" s="121" t="s">
        <v>395</v>
      </c>
      <c r="E91" s="118" t="s">
        <v>545</v>
      </c>
      <c r="F91" s="121" t="s">
        <v>380</v>
      </c>
      <c r="G91" s="118" t="s">
        <v>413</v>
      </c>
      <c r="H91" s="121" t="s">
        <v>393</v>
      </c>
      <c r="I91" s="121" t="s">
        <v>383</v>
      </c>
      <c r="J91" s="118" t="s">
        <v>546</v>
      </c>
    </row>
    <row r="92" ht="18.75" customHeight="1" spans="1:10">
      <c r="A92" s="223" t="s">
        <v>350</v>
      </c>
      <c r="B92" s="121" t="s">
        <v>350</v>
      </c>
      <c r="C92" s="121" t="s">
        <v>398</v>
      </c>
      <c r="D92" s="121" t="s">
        <v>547</v>
      </c>
      <c r="E92" s="118" t="s">
        <v>548</v>
      </c>
      <c r="F92" s="121" t="s">
        <v>391</v>
      </c>
      <c r="G92" s="118" t="s">
        <v>549</v>
      </c>
      <c r="H92" s="121" t="s">
        <v>442</v>
      </c>
      <c r="I92" s="121" t="s">
        <v>402</v>
      </c>
      <c r="J92" s="118" t="s">
        <v>550</v>
      </c>
    </row>
    <row r="93" ht="18.75" customHeight="1" spans="1:10">
      <c r="A93" s="223" t="s">
        <v>350</v>
      </c>
      <c r="B93" s="121" t="s">
        <v>350</v>
      </c>
      <c r="C93" s="121" t="s">
        <v>410</v>
      </c>
      <c r="D93" s="121" t="s">
        <v>411</v>
      </c>
      <c r="E93" s="118" t="s">
        <v>551</v>
      </c>
      <c r="F93" s="121" t="s">
        <v>380</v>
      </c>
      <c r="G93" s="118" t="s">
        <v>413</v>
      </c>
      <c r="H93" s="121" t="s">
        <v>393</v>
      </c>
      <c r="I93" s="121" t="s">
        <v>383</v>
      </c>
      <c r="J93" s="118" t="s">
        <v>552</v>
      </c>
    </row>
  </sheetData>
  <mergeCells count="28">
    <mergeCell ref="A2:J2"/>
    <mergeCell ref="A3:H3"/>
    <mergeCell ref="A7:A14"/>
    <mergeCell ref="A15:A24"/>
    <mergeCell ref="A25:A28"/>
    <mergeCell ref="A29:A34"/>
    <mergeCell ref="A35:A38"/>
    <mergeCell ref="A39:A45"/>
    <mergeCell ref="A46:A48"/>
    <mergeCell ref="A49:A59"/>
    <mergeCell ref="A60:A66"/>
    <mergeCell ref="A67:A70"/>
    <mergeCell ref="A71:A75"/>
    <mergeCell ref="A76:A89"/>
    <mergeCell ref="A90:A93"/>
    <mergeCell ref="B7:B14"/>
    <mergeCell ref="B15:B24"/>
    <mergeCell ref="B25:B28"/>
    <mergeCell ref="B29:B34"/>
    <mergeCell ref="B35:B38"/>
    <mergeCell ref="B39:B45"/>
    <mergeCell ref="B46:B48"/>
    <mergeCell ref="B49:B59"/>
    <mergeCell ref="B60:B66"/>
    <mergeCell ref="B67:B70"/>
    <mergeCell ref="B71:B75"/>
    <mergeCell ref="B76:B89"/>
    <mergeCell ref="B90:B9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2025-03-12T00:43:00Z</dcterms:created>
  <dcterms:modified xsi:type="dcterms:W3CDTF">2025-03-14T01:30:52Z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CEB9B53F99D34787B0F8FAE940C237CD_13</vt:lpwstr>
  </property>
  <property fmtid="{D5CDD505-2E9C-101B-9397-08002B2CF9AE}" pid="3" name="KSOProductBuildVer">
    <vt:lpwstr>2052-12.1.0.17145</vt:lpwstr>
  </property>
</Properties>
</file>