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5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<sst xmlns="http://schemas.openxmlformats.org/spreadsheetml/2006/main" count="1070" uniqueCount="416">
  <si>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</si>
  <si>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</si>
  <si>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</si>
  <si>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</si>
  <si>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</si>
  <si>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</si>
  <si>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</si>
  <si>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</si>
  <si>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</si>
  <si>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</si>
  <si>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</si>
  <si>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</si>
  <si>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</si>
  <si>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</si>
  <si>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</si>
  <si>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</si>
  <si>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</si>
  <si>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</si>
  <si>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</si>
  <si>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</si>
  <si>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</si>
  <si>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</si>
  <si>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</si>
  <si>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</si>
  <si>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</si>
  <si>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</si>
  <si>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</si>
  <si>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</si>
  <si>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</si>
  <si>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</si>
  <si>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</si>
  <si>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</si>
  <si>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</si>
  <si>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</si>
  <si>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</si>
  <si>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</si>
  <si>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</si>
  <si>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</si>
  <si>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</si>
  <si>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</si>
  <si>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</si>
  <si>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</si>
  <si>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</si>
  <si>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</si>
  <si>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</si>
  <si>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</si>
  <si>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</si>
  <si>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</si>
  <si>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</si>
  <si>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</si>
  <si>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</si>
  <si>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</si>
  <si>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</si>
  <si>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</si>
  <si>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</si>
  <si>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</si>
  <si>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</si>
  <si>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</si>
  <si>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</si>
  <si>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</si>
  <si>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</si>
  <si>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</si>
  <si>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</si>
  <si>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</si>
  <si>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</si>
  <si>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</si>
  <si>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</si>
  <si>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</si>
  <si>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</si>
  <si>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</si>
  <si>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131015</t>
  </si>
  <si>
    <t>永德县崇岗乡卫生院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</si>
  <si>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</si>
  <si>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</si>
  <si>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</si>
  <si>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</si>
  <si>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</si>
  <si>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</si>
  <si>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</si>
  <si>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</si>
  <si>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</si>
  <si>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</si>
  <si>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</si>
  <si>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</si>
  <si>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</si>
  <si>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</si>
  <si>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</si>
  <si>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</si>
  <si>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</si>
  <si>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</si>
  <si>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</si>
  <si>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</si>
  <si>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</si>
  <si>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</si>
  <si>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</si>
  <si>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</si>
  <si>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</si>
  <si>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</si>
  <si>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</si>
  <si>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</si>
  <si>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</si>
  <si>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</si>
  <si>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</si>
  <si>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</si>
  <si>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</si>
  <si>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</si>
  <si>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</si>
  <si>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</si>
  <si>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</si>
  <si>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</si>
  <si>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</si>
  <si>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</si>
  <si>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</si>
  <si>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</si>
  <si>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</si>
  <si>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</si>
  <si>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</si>
  <si>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</si>
  <si>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</si>
  <si>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</si>
  <si>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</si>
  <si>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</si>
  <si>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</si>
  <si>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</si>
  <si>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</si>
  <si>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</si>
  <si>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</si>
  <si>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</si>
  <si>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</si>
  <si>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</si>
  <si>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</si>
  <si>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</si>
  <si>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</si>
  <si>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</si>
  <si>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</si>
  <si>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</si>
  <si>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</si>
  <si>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</si>
  <si>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</si>
  <si>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</si>
  <si>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</si>
  <si>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</si>
  <si>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</si>
  <si>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</si>
  <si>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</si>
  <si>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</si>
  <si>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</si>
  <si>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</si>
  <si>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</si>
  <si>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</si>
  <si>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</si>
  <si>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</si>
  <si>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</si>
  <si>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</si>
  <si>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</si>
  <si>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</si>
  <si>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</si>
  <si>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</si>
  <si>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</si>
  <si>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</si>
  <si>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</si>
  <si>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</si>
  <si>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</si>
  <si>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</si>
  <si>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</si>
  <si>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</si>
  <si>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</si>
  <si>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</si>
  <si>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</si>
  <si>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</si>
  <si>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</si>
  <si>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</si>
  <si>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</si>
  <si>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</si>
  <si>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</si>
  <si>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</si>
  <si>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</si>
  <si>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</si>
  <si>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</si>
  <si>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</si>
  <si>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</si>
  <si>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</si>
  <si>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</si>
  <si>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</si>
  <si>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</si>
  <si>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</si>
  <si>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</si>
  <si>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</si>
  <si>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</si>
  <si>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</si>
  <si>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</si>
  <si>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</si>
  <si>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</si>
  <si>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</si>
  <si>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</si>
  <si>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</si>
  <si>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</si>
  <si>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</si>
  <si>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</si>
  <si>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</si>
  <si>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</si>
  <si>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</si>
  <si>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</si>
  <si>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</si>
  <si>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</si>
  <si>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530923210000000018655</t>
  </si>
  <si>
    <t>事业单位工资支出</t>
  </si>
  <si>
    <t>30101</t>
  </si>
  <si>
    <t>基本工资</t>
  </si>
  <si>
    <t>30102</t>
  </si>
  <si>
    <t>津贴补贴</t>
  </si>
  <si>
    <t>30107</t>
  </si>
  <si>
    <t>绩效工资</t>
  </si>
  <si>
    <t>530923231100001420486</t>
  </si>
  <si>
    <t>事业人员参照公务员规范后绩效奖</t>
  </si>
  <si>
    <t>530923210000000018656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</si>
  <si>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</si>
  <si>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</si>
  <si>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</si>
  <si>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</si>
  <si>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</si>
  <si>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</si>
  <si>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</si>
  <si>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</si>
  <si>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</si>
  <si>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530923210000000018657</t>
  </si>
  <si>
    <t>30113</t>
  </si>
  <si>
    <t>530923221100000428585</t>
  </si>
  <si>
    <t>工会经费</t>
  </si>
  <si>
    <t>30228</t>
  </si>
  <si>
    <t>530923210000000019869</t>
  </si>
  <si>
    <t>退休费</t>
  </si>
  <si>
    <t>30302</t>
  </si>
  <si>
    <t>530923210000000018658</t>
  </si>
  <si>
    <t>生活补助</t>
  </si>
  <si>
    <t>30305</t>
  </si>
  <si>
    <t>530923231100001353936</t>
  </si>
  <si>
    <t>机关事业单位职工及军人抚恤补助</t>
  </si>
  <si>
    <t>530923251100003808786</t>
  </si>
  <si>
    <t>崇岗院发〔2024〕70号2025年收支预算（在职人员绩效）自有资金</t>
  </si>
  <si>
    <t>530923251100003808787</t>
  </si>
  <si>
    <t>崇岗院发〔2024〕70号2025年收支预算（编外社会保障缴费）自有资金</t>
  </si>
  <si>
    <t>530923251100003808805</t>
  </si>
  <si>
    <t>崇岗院发〔2024〕70号2025年收支预算（编外住房公积金）自有资金</t>
  </si>
  <si>
    <t>530923251100003808807</t>
  </si>
  <si>
    <t>崇岗院发〔2024〕70号2025年收支预算（编外工资）自有资金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</si>
  <si>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</si>
  <si>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</si>
  <si>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</si>
  <si>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</si>
  <si>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</si>
  <si>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</si>
  <si>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</si>
  <si>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</si>
  <si>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</si>
  <si>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崇岗院发〔2024〕70号2025年收支预算（费用）自有资金</t>
  </si>
  <si>
    <t>事业发展类</t>
  </si>
  <si>
    <t>530923251100003808808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</si>
  <si>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</si>
  <si>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</si>
  <si>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</si>
  <si>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</si>
  <si>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</si>
  <si>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</si>
  <si>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</si>
  <si>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</si>
  <si>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</si>
  <si>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</si>
  <si>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</si>
  <si>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</si>
  <si>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</si>
  <si>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</si>
  <si>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</si>
  <si>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</si>
  <si>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30217</t>
  </si>
  <si>
    <t>30218</t>
  </si>
  <si>
    <t>专用材料费</t>
  </si>
  <si>
    <t>30227</t>
  </si>
  <si>
    <t>委托业务费</t>
  </si>
  <si>
    <t>30239</t>
  </si>
  <si>
    <t>其他交通费用</t>
  </si>
  <si>
    <t>30299</t>
  </si>
  <si>
    <t>其他商品和服务支出</t>
  </si>
  <si>
    <t>崇岗院请〔2023〕13号2024年政府采购预算专项资金</t>
  </si>
  <si>
    <t>530923241100002332848</t>
  </si>
  <si>
    <t>31002</t>
  </si>
  <si>
    <t>办公设备购置</t>
  </si>
  <si>
    <t>31003</t>
  </si>
  <si>
    <t>专用设备购置</t>
  </si>
  <si>
    <t>31099</t>
  </si>
  <si>
    <t>其他资本性支出</t>
  </si>
  <si>
    <t>崇岗院请〔2024〕16号2025年政府采购预算专项资金</t>
  </si>
  <si>
    <t>530923251100003805334</t>
  </si>
  <si>
    <t>31007</t>
  </si>
  <si>
    <t>信息网络及软件购置更新</t>
  </si>
  <si>
    <t>31019</t>
  </si>
  <si>
    <t>其他交通工具购置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</si>
  <si>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</si>
  <si>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</si>
  <si>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</si>
  <si>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</si>
  <si>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</si>
  <si>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</si>
  <si>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</si>
  <si>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</si>
  <si>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</si>
  <si>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</si>
  <si>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</si>
  <si>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2025年收支预算（费用）自有资金。</t>
  </si>
  <si>
    <t>产出指标</t>
  </si>
  <si>
    <t>数量指标</t>
  </si>
  <si>
    <t>2025年自收自支预算事业收入</t>
  </si>
  <si>
    <t>&gt;=</t>
  </si>
  <si>
    <t>884.77</t>
  </si>
  <si>
    <t>万元</t>
  </si>
  <si>
    <t>定量指标</t>
  </si>
  <si>
    <t>反映2025年自收自支预算事业收入情况</t>
  </si>
  <si>
    <t>2025年自收自支预算事业支出</t>
  </si>
  <si>
    <t>&lt;=</t>
  </si>
  <si>
    <t>882.57</t>
  </si>
  <si>
    <t>反映2025年自收自支预算事业支出情况</t>
  </si>
  <si>
    <t>质量指标</t>
  </si>
  <si>
    <t>2025年自收自支预算收支完成情况</t>
  </si>
  <si>
    <t>90</t>
  </si>
  <si>
    <t>%</t>
  </si>
  <si>
    <t>定性指标</t>
  </si>
  <si>
    <t>反映2025年自收自支预算收支完成情况</t>
  </si>
  <si>
    <t>效益指标</t>
  </si>
  <si>
    <t>可持续影响</t>
  </si>
  <si>
    <t>2025年收支结余情况</t>
  </si>
  <si>
    <t>反映2025年收支结余情况</t>
  </si>
  <si>
    <t>满意度指标</t>
  </si>
  <si>
    <t>服务对象满意度</t>
  </si>
  <si>
    <t>病患对卫生院职工服务满意度</t>
  </si>
  <si>
    <t>反映病患对卫生院职工服务满意度情况</t>
  </si>
  <si>
    <t>逐步建立以绩效目标实现为导向，以绩效评价为手段，以结果应用为保障，以改进预算管理、优化资源配置、控制节约成本、提高公共产品质量和公共服务水平为目的，管理科学、运转高效，覆盖所有财政性资金，贯穿预算编制、执行、监督全过程的预算绩效管理体系。逐步建立以绩效目标实现为导向，以绩效评价为手段，以结果应用为保障，以改进预算管理、优化资源配置、控制节约成本、提高公共产品质量和公共服务水平为目的，管理科学、运转高效，覆盖所有财政性资金，贯穿预算编制、执行、监督全过程的预算绩效管理体系。A0206电气设备50000元；A0202办公设备94000元；A0201信息化设备60000元；A0504办公用品50500元；C2309印刷和出版服务30000元；C2312维修和保养服务70000元；A0501家具和用具45500元；C1804保险服务16000元。</t>
  </si>
  <si>
    <t>A0201信息化设备</t>
  </si>
  <si>
    <t>10</t>
  </si>
  <si>
    <t>台</t>
  </si>
  <si>
    <t>反映信息化设备情况</t>
  </si>
  <si>
    <t>验收合格率</t>
  </si>
  <si>
    <t>=</t>
  </si>
  <si>
    <t>100</t>
  </si>
  <si>
    <t>反映验收合格率情况</t>
  </si>
  <si>
    <t>社会效益</t>
  </si>
  <si>
    <t>设施正常运转率</t>
  </si>
  <si>
    <t>反映设施正常运转率情况</t>
  </si>
  <si>
    <t>对服务工作的影响</t>
  </si>
  <si>
    <t>反映对服务工作的影响情况</t>
  </si>
  <si>
    <t>受益群众满意度</t>
  </si>
  <si>
    <t>反映受益群众满意度情况</t>
  </si>
  <si>
    <t>预算06表</t>
  </si>
  <si>
    <t>政府性基金预算支出预算表</t>
  </si>
  <si>
    <t>单位名称：全部</t>
  </si>
  <si>
    <t>本年政府性基金预算支出</t>
  </si>
  <si>
    <t>我单位2025年无政府性基金预算，本表无数据，因此公开空表。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</si>
  <si>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</si>
  <si>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</si>
  <si>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</si>
  <si>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</si>
  <si>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</si>
  <si>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</si>
  <si>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</si>
  <si>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</si>
  <si>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</si>
  <si>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</si>
  <si>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办公设备</t>
  </si>
  <si>
    <t>办公用品</t>
  </si>
  <si>
    <t>箱</t>
  </si>
  <si>
    <t>保险服务</t>
  </si>
  <si>
    <t>辆</t>
  </si>
  <si>
    <t>救护车</t>
  </si>
  <si>
    <t>车辆</t>
  </si>
  <si>
    <t>电气设备</t>
  </si>
  <si>
    <t>网络接入</t>
  </si>
  <si>
    <t>电信服务</t>
  </si>
  <si>
    <t>个</t>
  </si>
  <si>
    <t>家具和用具</t>
  </si>
  <si>
    <t>组</t>
  </si>
  <si>
    <t>视频会议设备</t>
  </si>
  <si>
    <t>通信设备</t>
  </si>
  <si>
    <t>套</t>
  </si>
  <si>
    <t>维修和保养</t>
  </si>
  <si>
    <t>维修和保养服务</t>
  </si>
  <si>
    <t>批</t>
  </si>
  <si>
    <t>信息化设备</t>
  </si>
  <si>
    <t>医疗设备</t>
  </si>
  <si>
    <t>印刷服务</t>
  </si>
  <si>
    <t>印刷和出版服务</t>
  </si>
  <si>
    <t>预算08表</t>
  </si>
  <si>
    <t>政府购买服务项目</t>
  </si>
  <si>
    <t>政府购买服务目录</t>
  </si>
  <si>
    <t>政府性基金</t>
  </si>
  <si>
    <t>我单位2025年无政府购买服务预算，本表无数据，因此公开空表。</t>
  </si>
  <si>
    <t>预算09-1表</t>
  </si>
  <si>
    <t>单位名称（项目）</t>
  </si>
  <si>
    <t>地区</t>
  </si>
  <si>
    <t>-</t>
  </si>
  <si>
    <t>我单位2025年无县对下转移支付预算，本表无数据，因此公开空表。</t>
  </si>
  <si>
    <t>预算09-2表</t>
  </si>
  <si>
    <t>我单位2025年无县对下转移支付绩效目标预算，本表无数据，因此公开空表。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</si>
  <si>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</si>
  <si>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</si>
  <si>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</si>
  <si>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</si>
  <si>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</si>
  <si>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</si>
  <si>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</si>
  <si>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</si>
  <si>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我单位2025年无新增资产配置预算，本表无数据，因此公开空表。</t>
  </si>
  <si>
    <t>预算11表</t>
  </si>
  <si>
    <t>上级补助</t>
  </si>
  <si>
    <t>我单位2025年无转移支付补助项目支出预算，本表无数据，因此公开空表。</t>
  </si>
  <si>
    <t>预算12表</t>
  </si>
  <si>
    <t>项目级次</t>
  </si>
  <si>
    <t>我单位2025年无项目支出中期规划预算，本表无数据，因此公开空表。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</si>
</sst>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8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6" fontId="7" fillId="0" borderId="7" xfId="51" applyProtection="1">
      <alignment horizontal="right" vertical="center"/>
      <protection locked="0"/>
    </xf>
    <xf numFmtId="0" fontId="8" fillId="0" borderId="7" xfId="0" applyFont="1" applyBorder="1" applyAlignment="1" applyProtection="1">
      <alignment horizontal="center"/>
    </xf>
    <xf numFmtId="0" fontId="9" fillId="0" borderId="0" xfId="0" applyFont="1" applyBorder="1">
      <alignment vertical="top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</xf>
    <xf numFmtId="0" fontId="13" fillId="0" borderId="7" xfId="0" applyFont="1" applyBorder="1" applyAlignment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 wrapText="1" indent="1"/>
    </xf>
    <xf numFmtId="0" fontId="13" fillId="0" borderId="10" xfId="0" applyFont="1" applyBorder="1" applyAlignment="1">
      <alignment horizontal="center" vertical="center" wrapText="1"/>
      <protection locked="0"/>
    </xf>
    <xf numFmtId="0" fontId="13" fillId="0" borderId="12" xfId="0" applyFont="1" applyBorder="1" applyAlignment="1">
      <alignment horizontal="center" vertical="center"/>
      <protection locked="0"/>
    </xf>
    <xf numFmtId="0" fontId="13" fillId="0" borderId="12" xfId="0" applyFont="1" applyBorder="1" applyAlignment="1">
      <alignment horizontal="center" vertical="center" wrapText="1"/>
      <protection locked="0"/>
    </xf>
    <xf numFmtId="0" fontId="14" fillId="0" borderId="0" xfId="0" applyFont="1" applyAlignment="1">
      <alignment horizontal="right"/>
      <protection locked="0"/>
    </xf>
    <xf numFmtId="49" fontId="14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  <protection locked="0"/>
    </xf>
    <xf numFmtId="49" fontId="10" fillId="0" borderId="11" xfId="0" applyNumberFormat="1" applyFont="1" applyBorder="1" applyAlignment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10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5" xfId="0" applyFont="1" applyBorder="1" applyAlignment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49" fontId="7" fillId="0" borderId="7" xfId="50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 wrapText="1"/>
    </xf>
    <xf numFmtId="0" fontId="16" fillId="0" borderId="0" xfId="0" applyFont="1" applyAlignment="1" applyProtection="1">
      <alignment wrapText="1"/>
    </xf>
    <xf numFmtId="0" fontId="17" fillId="0" borderId="0" xfId="0" applyAlignment="1" applyProtection="1">
      <alignment horizontal="right" vertical="center" wrapText="1"/>
    </xf>
    <xf numFmtId="0" fontId="18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10" fillId="0" borderId="7" xfId="0" applyFont="1" applyBorder="1" applyAlignment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176" fontId="17" fillId="0" borderId="7" xfId="51" applyFont="1">
      <alignment horizontal="right" vertical="center"/>
    </xf>
    <xf numFmtId="176" fontId="17" fillId="0" borderId="7" xfId="51" applyFont="1" applyAlignment="1">
      <alignment horizontal="center" vertical="center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10" fillId="0" borderId="7" xfId="0" applyNumberFormat="1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49" fontId="10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1" fillId="0" borderId="7" xfId="0" applyFont="1" applyBorder="1" applyAlignment="1" applyProtection="1">
      <alignment horizontal="center" vertical="center"/>
    </xf>
    <xf numFmtId="0" fontId="21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6" fontId="22" fillId="0" borderId="7" xfId="51" applyFont="1" applyProtection="1">
      <alignment horizontal="right" vertical="center"/>
      <protection locked="0"/>
    </xf>
    <xf numFmtId="0" fontId="23" fillId="0" borderId="0" xfId="0" applyFont="1" applyProtection="1">
      <alignment vertical="top"/>
    </xf>
    <xf numFmtId="0" fontId="24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1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left" vertical="center" wrapText="1" indent="2"/>
    </xf>
    <xf numFmtId="0" fontId="4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workbookViewId="0">
      <selection activeCell="F14" sqref="F14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2" t="s">
        <v>0</v>
      </c>
    </row>
    <row r="2" ht="36" customHeight="1" spans="1:4">
      <c r="A2" s="4" t="str">
        <f>"2025"&amp;"年部门财务收支预算总表"</f>
        <v>2025年部门财务收支预算总表</v>
      </c>
      <c r="B2" s="208"/>
      <c r="C2" s="208"/>
      <c r="D2" s="208"/>
    </row>
    <row r="3" ht="18.75" customHeight="1" spans="1:4">
      <c r="A3" s="34" t="str">
        <f>"单位名称："&amp;"永德县崇岗乡卫生院"</f>
        <v>单位名称：永德县崇岗乡卫生院</v>
      </c>
      <c r="B3" s="209"/>
      <c r="C3" s="209"/>
      <c r="D3" s="32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26" t="str">
        <f t="shared" ref="B5:D5" si="0">"2025"&amp;"年预算数"</f>
        <v>2025年预算数</v>
      </c>
      <c r="C5" s="26" t="s">
        <v>5</v>
      </c>
      <c r="D5" s="26" t="str">
        <f t="shared" si="0"/>
        <v>2025年预算数</v>
      </c>
    </row>
    <row r="6" ht="18.75" customHeight="1" spans="1:4">
      <c r="A6" s="28"/>
      <c r="B6" s="28"/>
      <c r="C6" s="28"/>
      <c r="D6" s="28"/>
    </row>
    <row r="7" ht="18.75" customHeight="1" spans="1:4">
      <c r="A7" s="173" t="s">
        <v>6</v>
      </c>
      <c r="B7" s="23">
        <v>2894883.78</v>
      </c>
      <c r="C7" s="173" t="s">
        <v>7</v>
      </c>
      <c r="D7" s="23"/>
    </row>
    <row r="8" ht="18.75" customHeight="1" spans="1:4">
      <c r="A8" s="173" t="s">
        <v>8</v>
      </c>
      <c r="B8" s="23"/>
      <c r="C8" s="173" t="s">
        <v>9</v>
      </c>
      <c r="D8" s="23"/>
    </row>
    <row r="9" ht="18.75" customHeight="1" spans="1:4">
      <c r="A9" s="173" t="s">
        <v>10</v>
      </c>
      <c r="B9" s="23"/>
      <c r="C9" s="173" t="s">
        <v>11</v>
      </c>
      <c r="D9" s="23"/>
    </row>
    <row r="10" ht="18.75" customHeight="1" spans="1:4">
      <c r="A10" s="173" t="s">
        <v>12</v>
      </c>
      <c r="B10" s="23"/>
      <c r="C10" s="173" t="s">
        <v>13</v>
      </c>
      <c r="D10" s="23"/>
    </row>
    <row r="11" ht="18.75" customHeight="1" spans="1:4">
      <c r="A11" s="21" t="s">
        <v>14</v>
      </c>
      <c r="B11" s="23">
        <v>8847700</v>
      </c>
      <c r="C11" s="210" t="s">
        <v>15</v>
      </c>
      <c r="D11" s="23"/>
    </row>
    <row r="12" ht="18.75" customHeight="1" spans="1:4">
      <c r="A12" s="211" t="s">
        <v>16</v>
      </c>
      <c r="B12" s="23">
        <v>8847700</v>
      </c>
      <c r="C12" s="212" t="s">
        <v>17</v>
      </c>
      <c r="D12" s="23"/>
    </row>
    <row r="13" ht="18.75" customHeight="1" spans="1:4">
      <c r="A13" s="211" t="s">
        <v>18</v>
      </c>
      <c r="B13" s="23"/>
      <c r="C13" s="212" t="s">
        <v>19</v>
      </c>
      <c r="D13" s="23"/>
    </row>
    <row r="14" ht="18.75" customHeight="1" spans="1:4">
      <c r="A14" s="211" t="s">
        <v>20</v>
      </c>
      <c r="B14" s="23"/>
      <c r="C14" s="212" t="s">
        <v>21</v>
      </c>
      <c r="D14" s="23">
        <v>601773.12</v>
      </c>
    </row>
    <row r="15" ht="18.75" customHeight="1" spans="1:4">
      <c r="A15" s="211" t="s">
        <v>22</v>
      </c>
      <c r="B15" s="23"/>
      <c r="C15" s="212" t="s">
        <v>23</v>
      </c>
      <c r="D15" s="23">
        <v>11045407.98</v>
      </c>
    </row>
    <row r="16" ht="18.75" customHeight="1" spans="1:4">
      <c r="A16" s="211" t="s">
        <v>24</v>
      </c>
      <c r="B16" s="23"/>
      <c r="C16" s="211" t="s">
        <v>25</v>
      </c>
      <c r="D16" s="23"/>
    </row>
    <row r="17" ht="18.75" customHeight="1" spans="1:4">
      <c r="A17" s="211" t="s">
        <v>26</v>
      </c>
      <c r="B17" s="23"/>
      <c r="C17" s="211" t="s">
        <v>27</v>
      </c>
      <c r="D17" s="23"/>
    </row>
    <row r="18" ht="18.75" customHeight="1" spans="1:4">
      <c r="A18" s="213" t="s">
        <v>26</v>
      </c>
      <c r="B18" s="23"/>
      <c r="C18" s="212" t="s">
        <v>28</v>
      </c>
      <c r="D18" s="23"/>
    </row>
    <row r="19" ht="18.75" customHeight="1" spans="1:4">
      <c r="A19" s="213" t="s">
        <v>26</v>
      </c>
      <c r="B19" s="23"/>
      <c r="C19" s="212" t="s">
        <v>29</v>
      </c>
      <c r="D19" s="23"/>
    </row>
    <row r="20" ht="18.75" customHeight="1" spans="1:4">
      <c r="A20" s="213" t="s">
        <v>26</v>
      </c>
      <c r="B20" s="23"/>
      <c r="C20" s="212" t="s">
        <v>30</v>
      </c>
      <c r="D20" s="23"/>
    </row>
    <row r="21" ht="18.75" customHeight="1" spans="1:4">
      <c r="A21" s="213" t="s">
        <v>26</v>
      </c>
      <c r="B21" s="23"/>
      <c r="C21" s="212" t="s">
        <v>31</v>
      </c>
      <c r="D21" s="23"/>
    </row>
    <row r="22" ht="18.75" customHeight="1" spans="1:4">
      <c r="A22" s="213" t="s">
        <v>26</v>
      </c>
      <c r="B22" s="23"/>
      <c r="C22" s="212" t="s">
        <v>32</v>
      </c>
      <c r="D22" s="23"/>
    </row>
    <row r="23" ht="18.75" customHeight="1" spans="1:4">
      <c r="A23" s="213" t="s">
        <v>26</v>
      </c>
      <c r="B23" s="23"/>
      <c r="C23" s="212" t="s">
        <v>33</v>
      </c>
      <c r="D23" s="23"/>
    </row>
    <row r="24" ht="18.75" customHeight="1" spans="1:4">
      <c r="A24" s="213" t="s">
        <v>26</v>
      </c>
      <c r="B24" s="23"/>
      <c r="C24" s="212" t="s">
        <v>34</v>
      </c>
      <c r="D24" s="23"/>
    </row>
    <row r="25" ht="18.75" customHeight="1" spans="1:4">
      <c r="A25" s="213" t="s">
        <v>26</v>
      </c>
      <c r="B25" s="23"/>
      <c r="C25" s="212" t="s">
        <v>35</v>
      </c>
      <c r="D25" s="23">
        <v>228210.14</v>
      </c>
    </row>
    <row r="26" ht="18.75" customHeight="1" spans="1:4">
      <c r="A26" s="213" t="s">
        <v>26</v>
      </c>
      <c r="B26" s="23"/>
      <c r="C26" s="212" t="s">
        <v>36</v>
      </c>
      <c r="D26" s="23"/>
    </row>
    <row r="27" ht="18.75" customHeight="1" spans="1:4">
      <c r="A27" s="213" t="s">
        <v>26</v>
      </c>
      <c r="B27" s="23"/>
      <c r="C27" s="212" t="s">
        <v>37</v>
      </c>
      <c r="D27" s="23"/>
    </row>
    <row r="28" ht="18.75" customHeight="1" spans="1:4">
      <c r="A28" s="213" t="s">
        <v>26</v>
      </c>
      <c r="B28" s="23"/>
      <c r="C28" s="212" t="s">
        <v>38</v>
      </c>
      <c r="D28" s="23"/>
    </row>
    <row r="29" ht="18.75" customHeight="1" spans="1:4">
      <c r="A29" s="213" t="s">
        <v>26</v>
      </c>
      <c r="B29" s="23"/>
      <c r="C29" s="212" t="s">
        <v>39</v>
      </c>
      <c r="D29" s="23"/>
    </row>
    <row r="30" ht="18.75" customHeight="1" spans="1:4">
      <c r="A30" s="214" t="s">
        <v>26</v>
      </c>
      <c r="B30" s="23"/>
      <c r="C30" s="211" t="s">
        <v>40</v>
      </c>
      <c r="D30" s="23"/>
    </row>
    <row r="31" ht="18.75" customHeight="1" spans="1:4">
      <c r="A31" s="214" t="s">
        <v>26</v>
      </c>
      <c r="B31" s="23"/>
      <c r="C31" s="211" t="s">
        <v>41</v>
      </c>
      <c r="D31" s="23"/>
    </row>
    <row r="32" ht="18.75" customHeight="1" spans="1:4">
      <c r="A32" s="214" t="s">
        <v>26</v>
      </c>
      <c r="B32" s="23"/>
      <c r="C32" s="211" t="s">
        <v>42</v>
      </c>
      <c r="D32" s="23"/>
    </row>
    <row r="33" ht="18.75" customHeight="1" spans="1:4">
      <c r="A33" s="215"/>
      <c r="B33" s="174"/>
      <c r="C33" s="211" t="s">
        <v>43</v>
      </c>
      <c r="D33" s="172"/>
    </row>
    <row r="34" ht="18.75" customHeight="1" spans="1:4">
      <c r="A34" s="215" t="s">
        <v>44</v>
      </c>
      <c r="B34" s="174">
        <f>SUM(B7:B11)</f>
        <v>11742583.78</v>
      </c>
      <c r="C34" s="169" t="s">
        <v>45</v>
      </c>
      <c r="D34" s="174">
        <v>11875391.24</v>
      </c>
    </row>
    <row r="35" ht="18.75" customHeight="1" spans="1:4">
      <c r="A35" s="216" t="s">
        <v>46</v>
      </c>
      <c r="B35" s="23">
        <v>154809.53</v>
      </c>
      <c r="C35" s="173" t="s">
        <v>47</v>
      </c>
      <c r="D35" s="23">
        <v>22002.07</v>
      </c>
    </row>
    <row r="36" ht="18.75" customHeight="1" spans="1:4">
      <c r="A36" s="216" t="s">
        <v>48</v>
      </c>
      <c r="B36" s="23"/>
      <c r="C36" s="173" t="s">
        <v>48</v>
      </c>
      <c r="D36" s="23"/>
    </row>
    <row r="37" ht="18.75" customHeight="1" spans="1:4">
      <c r="A37" s="216" t="s">
        <v>49</v>
      </c>
      <c r="B37" s="23">
        <f>B35-B36</f>
        <v>154809.53</v>
      </c>
      <c r="C37" s="173" t="s">
        <v>50</v>
      </c>
      <c r="D37" s="23">
        <v>22002.07</v>
      </c>
    </row>
    <row r="38" ht="18.75" customHeight="1" spans="1:4">
      <c r="A38" s="217" t="s">
        <v>51</v>
      </c>
      <c r="B38" s="174">
        <f t="shared" ref="B38:D38" si="1">B34+B35</f>
        <v>11897393.31</v>
      </c>
      <c r="C38" s="169" t="s">
        <v>52</v>
      </c>
      <c r="D38" s="174">
        <f t="shared" si="1"/>
        <v>11897393.31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B47" sqref="B47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9.5" customHeight="1" spans="10:19">
      <c r="J1" s="175"/>
      <c r="O1" s="63"/>
      <c r="P1" s="63"/>
      <c r="Q1" s="63"/>
      <c r="R1" s="63"/>
      <c r="S1" s="31" t="s">
        <v>53</v>
      </c>
    </row>
    <row r="2" ht="57.75" customHeight="1" spans="1:19">
      <c r="A2" s="135" t="str">
        <f>"2025"&amp;"年部门收入预算表"</f>
        <v>2025年部门收入预算表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201"/>
      <c r="P2" s="201"/>
      <c r="Q2" s="201"/>
      <c r="R2" s="201"/>
      <c r="S2" s="201"/>
    </row>
    <row r="3" ht="18.75" customHeight="1" spans="1:19">
      <c r="A3" s="34" t="str">
        <f>"单位名称："&amp;"永德县崇岗乡卫生院"</f>
        <v>单位名称：永德县崇岗乡卫生院</v>
      </c>
      <c r="B3" s="186"/>
      <c r="C3" s="186"/>
      <c r="D3" s="186"/>
      <c r="E3" s="186"/>
      <c r="F3" s="186"/>
      <c r="G3" s="186"/>
      <c r="H3" s="186"/>
      <c r="I3" s="186"/>
      <c r="J3" s="202"/>
      <c r="K3" s="186"/>
      <c r="L3" s="186"/>
      <c r="M3" s="186"/>
      <c r="N3" s="186"/>
      <c r="O3" s="202"/>
      <c r="P3" s="202"/>
      <c r="Q3" s="202"/>
      <c r="R3" s="202"/>
      <c r="S3" s="31" t="s">
        <v>1</v>
      </c>
    </row>
    <row r="4" ht="18.75" customHeight="1" spans="1:19">
      <c r="A4" s="187" t="s">
        <v>54</v>
      </c>
      <c r="B4" s="188" t="s">
        <v>55</v>
      </c>
      <c r="C4" s="188" t="s">
        <v>56</v>
      </c>
      <c r="D4" s="189" t="s">
        <v>57</v>
      </c>
      <c r="E4" s="190"/>
      <c r="F4" s="190"/>
      <c r="G4" s="190"/>
      <c r="H4" s="190"/>
      <c r="I4" s="190"/>
      <c r="J4" s="203"/>
      <c r="K4" s="190"/>
      <c r="L4" s="190"/>
      <c r="M4" s="190"/>
      <c r="N4" s="204"/>
      <c r="O4" s="189" t="s">
        <v>46</v>
      </c>
      <c r="P4" s="189"/>
      <c r="Q4" s="189"/>
      <c r="R4" s="189"/>
      <c r="S4" s="207"/>
    </row>
    <row r="5" ht="18.75" customHeight="1" spans="1:19">
      <c r="A5" s="191"/>
      <c r="B5" s="192"/>
      <c r="C5" s="192"/>
      <c r="D5" s="193" t="s">
        <v>58</v>
      </c>
      <c r="E5" s="193" t="s">
        <v>59</v>
      </c>
      <c r="F5" s="193" t="s">
        <v>60</v>
      </c>
      <c r="G5" s="193" t="s">
        <v>61</v>
      </c>
      <c r="H5" s="193" t="s">
        <v>62</v>
      </c>
      <c r="I5" s="205" t="s">
        <v>63</v>
      </c>
      <c r="J5" s="205"/>
      <c r="K5" s="205"/>
      <c r="L5" s="205"/>
      <c r="M5" s="205"/>
      <c r="N5" s="196"/>
      <c r="O5" s="193" t="s">
        <v>58</v>
      </c>
      <c r="P5" s="193" t="s">
        <v>59</v>
      </c>
      <c r="Q5" s="193" t="s">
        <v>60</v>
      </c>
      <c r="R5" s="193" t="s">
        <v>61</v>
      </c>
      <c r="S5" s="193" t="s">
        <v>64</v>
      </c>
    </row>
    <row r="6" ht="18.75" customHeight="1" spans="1:19">
      <c r="A6" s="194"/>
      <c r="B6" s="195"/>
      <c r="C6" s="195"/>
      <c r="D6" s="196"/>
      <c r="E6" s="196"/>
      <c r="F6" s="196"/>
      <c r="G6" s="196"/>
      <c r="H6" s="196"/>
      <c r="I6" s="195" t="s">
        <v>58</v>
      </c>
      <c r="J6" s="195" t="s">
        <v>65</v>
      </c>
      <c r="K6" s="195" t="s">
        <v>66</v>
      </c>
      <c r="L6" s="195" t="s">
        <v>67</v>
      </c>
      <c r="M6" s="195" t="s">
        <v>68</v>
      </c>
      <c r="N6" s="195" t="s">
        <v>69</v>
      </c>
      <c r="O6" s="206"/>
      <c r="P6" s="206"/>
      <c r="Q6" s="206"/>
      <c r="R6" s="206"/>
      <c r="S6" s="196"/>
    </row>
    <row r="7" ht="18.75" customHeight="1" spans="1:19">
      <c r="A7" s="161">
        <v>1</v>
      </c>
      <c r="B7" s="161">
        <v>2</v>
      </c>
      <c r="C7" s="161">
        <v>3</v>
      </c>
      <c r="D7" s="161">
        <v>4</v>
      </c>
      <c r="E7" s="161">
        <v>5</v>
      </c>
      <c r="F7" s="161">
        <v>6</v>
      </c>
      <c r="G7" s="161">
        <v>7</v>
      </c>
      <c r="H7" s="161">
        <v>8</v>
      </c>
      <c r="I7" s="161">
        <v>9</v>
      </c>
      <c r="J7" s="161">
        <v>10</v>
      </c>
      <c r="K7" s="161">
        <v>11</v>
      </c>
      <c r="L7" s="161">
        <v>12</v>
      </c>
      <c r="M7" s="161">
        <v>13</v>
      </c>
      <c r="N7" s="161">
        <v>14</v>
      </c>
      <c r="O7" s="161">
        <v>15</v>
      </c>
      <c r="P7" s="161">
        <v>16</v>
      </c>
      <c r="Q7" s="161">
        <v>17</v>
      </c>
      <c r="R7" s="161">
        <v>18</v>
      </c>
      <c r="S7" s="161">
        <v>19</v>
      </c>
    </row>
    <row r="8" ht="18.75" customHeight="1" spans="1:19">
      <c r="A8" s="197" t="s">
        <v>70</v>
      </c>
      <c r="B8" s="198" t="s">
        <v>71</v>
      </c>
      <c r="C8" s="23">
        <v>11897393.31</v>
      </c>
      <c r="D8" s="23">
        <v>11742583.78</v>
      </c>
      <c r="E8" s="23">
        <v>2894883.78</v>
      </c>
      <c r="F8" s="23"/>
      <c r="G8" s="23"/>
      <c r="H8" s="23"/>
      <c r="I8" s="23">
        <v>8847700</v>
      </c>
      <c r="J8" s="23">
        <v>8847700</v>
      </c>
      <c r="K8" s="23"/>
      <c r="L8" s="23"/>
      <c r="M8" s="23"/>
      <c r="N8" s="23"/>
      <c r="O8" s="23">
        <v>154809.53</v>
      </c>
      <c r="P8" s="23"/>
      <c r="Q8" s="23"/>
      <c r="R8" s="23"/>
      <c r="S8" s="23">
        <v>154809.53</v>
      </c>
    </row>
    <row r="9" ht="18.75" customHeight="1" spans="1:19">
      <c r="A9" s="199" t="s">
        <v>56</v>
      </c>
      <c r="B9" s="200"/>
      <c r="C9" s="23">
        <v>11897393.31</v>
      </c>
      <c r="D9" s="23">
        <v>11742583.78</v>
      </c>
      <c r="E9" s="23">
        <v>2894883.78</v>
      </c>
      <c r="F9" s="23"/>
      <c r="G9" s="23"/>
      <c r="H9" s="23"/>
      <c r="I9" s="23">
        <v>8847700</v>
      </c>
      <c r="J9" s="23">
        <v>8847700</v>
      </c>
      <c r="K9" s="23"/>
      <c r="L9" s="23"/>
      <c r="M9" s="23"/>
      <c r="N9" s="23"/>
      <c r="O9" s="23">
        <v>154809.53</v>
      </c>
      <c r="P9" s="23"/>
      <c r="Q9" s="23"/>
      <c r="R9" s="23"/>
      <c r="S9" s="23">
        <v>154809.53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8"/>
  <sheetViews>
    <sheetView showZeros="0" topLeftCell="A4" workbookViewId="0">
      <selection activeCell="B47" sqref="B47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9.5" customHeight="1" spans="4:15">
      <c r="D1" s="175"/>
      <c r="H1" s="175"/>
      <c r="J1" s="175"/>
      <c r="O1" s="32" t="s">
        <v>72</v>
      </c>
    </row>
    <row r="2" ht="42" customHeight="1" spans="1:15">
      <c r="A2" s="4" t="str">
        <f>"2025"&amp;"年部门支出预算表"</f>
        <v>2025年部门支出预算表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ht="18.75" customHeight="1" spans="1:15">
      <c r="A3" s="177" t="str">
        <f>"单位名称："&amp;"永德县崇岗乡卫生院"</f>
        <v>单位名称：永德县崇岗乡卫生院</v>
      </c>
      <c r="B3" s="178"/>
      <c r="C3" s="62"/>
      <c r="D3" s="2"/>
      <c r="E3" s="62"/>
      <c r="F3" s="62"/>
      <c r="G3" s="62"/>
      <c r="H3" s="2"/>
      <c r="I3" s="62"/>
      <c r="J3" s="2"/>
      <c r="K3" s="62"/>
      <c r="L3" s="62"/>
      <c r="M3" s="184"/>
      <c r="N3" s="184"/>
      <c r="O3" s="32" t="s">
        <v>1</v>
      </c>
    </row>
    <row r="4" ht="18.75" customHeight="1" spans="1:15">
      <c r="A4" s="9" t="s">
        <v>73</v>
      </c>
      <c r="B4" s="9" t="s">
        <v>74</v>
      </c>
      <c r="C4" s="9" t="s">
        <v>56</v>
      </c>
      <c r="D4" s="11" t="s">
        <v>59</v>
      </c>
      <c r="E4" s="71" t="s">
        <v>75</v>
      </c>
      <c r="F4" s="142" t="s">
        <v>76</v>
      </c>
      <c r="G4" s="9" t="s">
        <v>60</v>
      </c>
      <c r="H4" s="9" t="s">
        <v>61</v>
      </c>
      <c r="I4" s="9" t="s">
        <v>77</v>
      </c>
      <c r="J4" s="11" t="s">
        <v>78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48" t="s">
        <v>58</v>
      </c>
      <c r="E5" s="90" t="s">
        <v>75</v>
      </c>
      <c r="F5" s="90" t="s">
        <v>76</v>
      </c>
      <c r="G5" s="17"/>
      <c r="H5" s="17"/>
      <c r="I5" s="17"/>
      <c r="J5" s="148" t="s">
        <v>58</v>
      </c>
      <c r="K5" s="40" t="s">
        <v>79</v>
      </c>
      <c r="L5" s="40" t="s">
        <v>80</v>
      </c>
      <c r="M5" s="40" t="s">
        <v>81</v>
      </c>
      <c r="N5" s="40" t="s">
        <v>82</v>
      </c>
      <c r="O5" s="40" t="s">
        <v>83</v>
      </c>
    </row>
    <row r="6" ht="18.75" customHeight="1" spans="1:15">
      <c r="A6" s="117">
        <v>1</v>
      </c>
      <c r="B6" s="117">
        <v>2</v>
      </c>
      <c r="C6" s="161">
        <v>3</v>
      </c>
      <c r="D6" s="161">
        <v>4</v>
      </c>
      <c r="E6" s="161">
        <v>5</v>
      </c>
      <c r="F6" s="161">
        <v>6</v>
      </c>
      <c r="G6" s="161">
        <v>7</v>
      </c>
      <c r="H6" s="161">
        <v>8</v>
      </c>
      <c r="I6" s="161">
        <v>9</v>
      </c>
      <c r="J6" s="161">
        <v>10</v>
      </c>
      <c r="K6" s="161">
        <v>11</v>
      </c>
      <c r="L6" s="161">
        <v>12</v>
      </c>
      <c r="M6" s="161">
        <v>13</v>
      </c>
      <c r="N6" s="161">
        <v>14</v>
      </c>
      <c r="O6" s="161">
        <v>15</v>
      </c>
    </row>
    <row r="7" ht="18.75" customHeight="1" spans="1:15">
      <c r="A7" s="173" t="s">
        <v>84</v>
      </c>
      <c r="B7" s="173" t="s">
        <v>85</v>
      </c>
      <c r="C7" s="23">
        <v>601773.12</v>
      </c>
      <c r="D7" s="23">
        <v>381773.12</v>
      </c>
      <c r="E7" s="23">
        <v>381773.12</v>
      </c>
      <c r="F7" s="23"/>
      <c r="G7" s="23"/>
      <c r="H7" s="23"/>
      <c r="I7" s="23"/>
      <c r="J7" s="23">
        <v>220000</v>
      </c>
      <c r="K7" s="23">
        <v>220000</v>
      </c>
      <c r="L7" s="23"/>
      <c r="M7" s="23"/>
      <c r="N7" s="23"/>
      <c r="O7" s="23"/>
    </row>
    <row r="8" ht="18.75" customHeight="1" spans="1:15">
      <c r="A8" s="218" t="s">
        <v>86</v>
      </c>
      <c r="B8" s="218" t="s">
        <v>87</v>
      </c>
      <c r="C8" s="23">
        <v>589881.12</v>
      </c>
      <c r="D8" s="23">
        <v>369881.12</v>
      </c>
      <c r="E8" s="23">
        <v>369881.12</v>
      </c>
      <c r="F8" s="23"/>
      <c r="G8" s="23"/>
      <c r="H8" s="23"/>
      <c r="I8" s="23"/>
      <c r="J8" s="23">
        <v>220000</v>
      </c>
      <c r="K8" s="23">
        <v>220000</v>
      </c>
      <c r="L8" s="23"/>
      <c r="M8" s="23"/>
      <c r="N8" s="23"/>
      <c r="O8" s="23"/>
    </row>
    <row r="9" ht="18.75" customHeight="1" spans="1:15">
      <c r="A9" s="219" t="s">
        <v>88</v>
      </c>
      <c r="B9" s="220" t="s">
        <v>89</v>
      </c>
      <c r="C9" s="23">
        <v>108267.6</v>
      </c>
      <c r="D9" s="23">
        <v>108267.6</v>
      </c>
      <c r="E9" s="23">
        <v>108267.6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19" t="s">
        <v>90</v>
      </c>
      <c r="B10" s="220" t="s">
        <v>91</v>
      </c>
      <c r="C10" s="23">
        <v>481613.52</v>
      </c>
      <c r="D10" s="23">
        <v>261613.52</v>
      </c>
      <c r="E10" s="23">
        <v>261613.52</v>
      </c>
      <c r="F10" s="23"/>
      <c r="G10" s="23"/>
      <c r="H10" s="23"/>
      <c r="I10" s="23"/>
      <c r="J10" s="23">
        <v>220000</v>
      </c>
      <c r="K10" s="23">
        <v>220000</v>
      </c>
      <c r="L10" s="23"/>
      <c r="M10" s="23"/>
      <c r="N10" s="23"/>
      <c r="O10" s="23"/>
    </row>
    <row r="11" ht="18.75" customHeight="1" spans="1:15">
      <c r="A11" s="219" t="s">
        <v>92</v>
      </c>
      <c r="B11" s="220" t="s">
        <v>93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18" t="s">
        <v>94</v>
      </c>
      <c r="B12" s="218" t="s">
        <v>95</v>
      </c>
      <c r="C12" s="23">
        <v>11892</v>
      </c>
      <c r="D12" s="23">
        <v>11892</v>
      </c>
      <c r="E12" s="23">
        <v>11892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19" t="s">
        <v>96</v>
      </c>
      <c r="B13" s="220" t="s">
        <v>97</v>
      </c>
      <c r="C13" s="23">
        <v>11892</v>
      </c>
      <c r="D13" s="23">
        <v>11892</v>
      </c>
      <c r="E13" s="23">
        <v>11892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3" t="s">
        <v>98</v>
      </c>
      <c r="B14" s="173" t="s">
        <v>99</v>
      </c>
      <c r="C14" s="23">
        <v>11045407.98</v>
      </c>
      <c r="D14" s="23">
        <v>2316900.52</v>
      </c>
      <c r="E14" s="23">
        <v>2316900.52</v>
      </c>
      <c r="F14" s="23"/>
      <c r="G14" s="23"/>
      <c r="H14" s="23"/>
      <c r="I14" s="23"/>
      <c r="J14" s="23">
        <v>8728507.46</v>
      </c>
      <c r="K14" s="23">
        <v>8728507.46</v>
      </c>
      <c r="L14" s="23"/>
      <c r="M14" s="23"/>
      <c r="N14" s="23"/>
      <c r="O14" s="23"/>
    </row>
    <row r="15" ht="18.75" customHeight="1" spans="1:15">
      <c r="A15" s="218" t="s">
        <v>100</v>
      </c>
      <c r="B15" s="218" t="s">
        <v>101</v>
      </c>
      <c r="C15" s="23">
        <v>10910676.81</v>
      </c>
      <c r="D15" s="23">
        <v>2189169.35</v>
      </c>
      <c r="E15" s="23">
        <v>2189169.35</v>
      </c>
      <c r="F15" s="23"/>
      <c r="G15" s="23"/>
      <c r="H15" s="23"/>
      <c r="I15" s="23"/>
      <c r="J15" s="23">
        <v>8721507.46</v>
      </c>
      <c r="K15" s="23">
        <v>8721507.46</v>
      </c>
      <c r="L15" s="23"/>
      <c r="M15" s="23"/>
      <c r="N15" s="23"/>
      <c r="O15" s="23"/>
    </row>
    <row r="16" ht="18.75" customHeight="1" spans="1:15">
      <c r="A16" s="219" t="s">
        <v>102</v>
      </c>
      <c r="B16" s="220" t="s">
        <v>103</v>
      </c>
      <c r="C16" s="23">
        <v>10867476.81</v>
      </c>
      <c r="D16" s="23">
        <v>2145969.35</v>
      </c>
      <c r="E16" s="23">
        <v>2145969.35</v>
      </c>
      <c r="F16" s="23"/>
      <c r="G16" s="23"/>
      <c r="H16" s="23"/>
      <c r="I16" s="23"/>
      <c r="J16" s="23">
        <v>8721507.46</v>
      </c>
      <c r="K16" s="23">
        <v>8721507.46</v>
      </c>
      <c r="L16" s="23"/>
      <c r="M16" s="23"/>
      <c r="N16" s="23"/>
      <c r="O16" s="23"/>
    </row>
    <row r="17" ht="18.75" customHeight="1" spans="1:15">
      <c r="A17" s="219" t="s">
        <v>104</v>
      </c>
      <c r="B17" s="220" t="s">
        <v>105</v>
      </c>
      <c r="C17" s="23">
        <v>43200</v>
      </c>
      <c r="D17" s="23">
        <v>43200</v>
      </c>
      <c r="E17" s="23">
        <v>43200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18" t="s">
        <v>106</v>
      </c>
      <c r="B18" s="218" t="s">
        <v>107</v>
      </c>
      <c r="C18" s="23">
        <v>134731.17</v>
      </c>
      <c r="D18" s="23">
        <v>127731.17</v>
      </c>
      <c r="E18" s="23">
        <v>127731.17</v>
      </c>
      <c r="F18" s="23"/>
      <c r="G18" s="23"/>
      <c r="H18" s="23"/>
      <c r="I18" s="23"/>
      <c r="J18" s="23">
        <v>7000</v>
      </c>
      <c r="K18" s="23">
        <v>7000</v>
      </c>
      <c r="L18" s="23"/>
      <c r="M18" s="23"/>
      <c r="N18" s="23"/>
      <c r="O18" s="23"/>
    </row>
    <row r="19" ht="18.75" customHeight="1" spans="1:15">
      <c r="A19" s="219" t="s">
        <v>108</v>
      </c>
      <c r="B19" s="220" t="s">
        <v>109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19" t="s">
        <v>110</v>
      </c>
      <c r="B20" s="220" t="s">
        <v>111</v>
      </c>
      <c r="C20" s="23">
        <v>116091</v>
      </c>
      <c r="D20" s="23">
        <v>116091</v>
      </c>
      <c r="E20" s="23">
        <v>116091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219" t="s">
        <v>112</v>
      </c>
      <c r="B21" s="220" t="s">
        <v>113</v>
      </c>
      <c r="C21" s="23">
        <v>18640.17</v>
      </c>
      <c r="D21" s="23">
        <v>11640.17</v>
      </c>
      <c r="E21" s="23">
        <v>11640.17</v>
      </c>
      <c r="F21" s="23"/>
      <c r="G21" s="23"/>
      <c r="H21" s="23"/>
      <c r="I21" s="23"/>
      <c r="J21" s="23">
        <v>7000</v>
      </c>
      <c r="K21" s="23">
        <v>7000</v>
      </c>
      <c r="L21" s="23"/>
      <c r="M21" s="23"/>
      <c r="N21" s="23"/>
      <c r="O21" s="23"/>
    </row>
    <row r="22" ht="18.75" customHeight="1" spans="1:15">
      <c r="A22" s="173" t="s">
        <v>114</v>
      </c>
      <c r="B22" s="173" t="s">
        <v>115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18" t="s">
        <v>116</v>
      </c>
      <c r="B23" s="218" t="s">
        <v>117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219" t="s">
        <v>118</v>
      </c>
      <c r="B24" s="220" t="s">
        <v>119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3" t="s">
        <v>120</v>
      </c>
      <c r="B25" s="173" t="s">
        <v>121</v>
      </c>
      <c r="C25" s="23">
        <v>228210.14</v>
      </c>
      <c r="D25" s="23">
        <v>196210.14</v>
      </c>
      <c r="E25" s="23">
        <v>196210.14</v>
      </c>
      <c r="F25" s="23"/>
      <c r="G25" s="23"/>
      <c r="H25" s="23"/>
      <c r="I25" s="23"/>
      <c r="J25" s="23">
        <v>32000</v>
      </c>
      <c r="K25" s="23">
        <v>32000</v>
      </c>
      <c r="L25" s="23"/>
      <c r="M25" s="23"/>
      <c r="N25" s="23"/>
      <c r="O25" s="23"/>
    </row>
    <row r="26" ht="18.75" customHeight="1" spans="1:15">
      <c r="A26" s="218" t="s">
        <v>122</v>
      </c>
      <c r="B26" s="218" t="s">
        <v>123</v>
      </c>
      <c r="C26" s="23">
        <v>228210.14</v>
      </c>
      <c r="D26" s="23">
        <v>196210.14</v>
      </c>
      <c r="E26" s="23">
        <v>196210.14</v>
      </c>
      <c r="F26" s="23"/>
      <c r="G26" s="23"/>
      <c r="H26" s="23"/>
      <c r="I26" s="23"/>
      <c r="J26" s="23">
        <v>32000</v>
      </c>
      <c r="K26" s="23">
        <v>32000</v>
      </c>
      <c r="L26" s="23"/>
      <c r="M26" s="23"/>
      <c r="N26" s="23"/>
      <c r="O26" s="23"/>
    </row>
    <row r="27" ht="18.75" customHeight="1" spans="1:15">
      <c r="A27" s="219" t="s">
        <v>124</v>
      </c>
      <c r="B27" s="220" t="s">
        <v>125</v>
      </c>
      <c r="C27" s="23">
        <v>228210.14</v>
      </c>
      <c r="D27" s="23">
        <v>196210.14</v>
      </c>
      <c r="E27" s="23">
        <v>196210.14</v>
      </c>
      <c r="F27" s="23"/>
      <c r="G27" s="23"/>
      <c r="H27" s="23"/>
      <c r="I27" s="23"/>
      <c r="J27" s="23">
        <v>32000</v>
      </c>
      <c r="K27" s="23">
        <v>32000</v>
      </c>
      <c r="L27" s="23"/>
      <c r="M27" s="23"/>
      <c r="N27" s="23"/>
      <c r="O27" s="23"/>
    </row>
    <row r="28" ht="18.75" customHeight="1" spans="1:15">
      <c r="A28" s="182" t="s">
        <v>126</v>
      </c>
      <c r="B28" s="183" t="s">
        <v>126</v>
      </c>
      <c r="C28" s="23">
        <v>11875391.24</v>
      </c>
      <c r="D28" s="23">
        <v>2894883.78</v>
      </c>
      <c r="E28" s="23">
        <v>2894883.78</v>
      </c>
      <c r="F28" s="23"/>
      <c r="G28" s="23"/>
      <c r="H28" s="23"/>
      <c r="I28" s="23"/>
      <c r="J28" s="23">
        <v>8980507.46</v>
      </c>
      <c r="K28" s="23">
        <v>8980507.46</v>
      </c>
      <c r="L28" s="23"/>
      <c r="M28" s="23"/>
      <c r="N28" s="23"/>
      <c r="O28" s="23"/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Zeros="0" workbookViewId="0">
      <selection activeCell="B47" sqref="B47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9.5" customHeight="1" spans="4:4">
      <c r="D1" s="32" t="s">
        <v>127</v>
      </c>
    </row>
    <row r="2" ht="36" customHeight="1" spans="1:4">
      <c r="A2" s="4" t="str">
        <f>"2025"&amp;"年部门财政拨款收支预算总表"</f>
        <v>2025年部门财政拨款收支预算总表</v>
      </c>
      <c r="B2" s="164"/>
      <c r="C2" s="164"/>
      <c r="D2" s="164"/>
    </row>
    <row r="3" ht="18.75" customHeight="1" spans="1:4">
      <c r="A3" s="6" t="str">
        <f>"单位名称："&amp;"永德县崇岗乡卫生院"</f>
        <v>单位名称：永德县崇岗乡卫生院</v>
      </c>
      <c r="B3" s="165"/>
      <c r="C3" s="165"/>
      <c r="D3" s="32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104" t="str">
        <f t="shared" ref="B5:D5" si="0">"2025"&amp;"年预算数"</f>
        <v>2025年预算数</v>
      </c>
      <c r="C5" s="26" t="s">
        <v>128</v>
      </c>
      <c r="D5" s="104" t="str">
        <f t="shared" si="0"/>
        <v>2025年预算数</v>
      </c>
    </row>
    <row r="6" ht="18.75" customHeight="1" spans="1:4">
      <c r="A6" s="28"/>
      <c r="B6" s="17"/>
      <c r="C6" s="28"/>
      <c r="D6" s="17"/>
    </row>
    <row r="7" ht="18.75" customHeight="1" spans="1:4">
      <c r="A7" s="166" t="s">
        <v>129</v>
      </c>
      <c r="B7" s="23">
        <v>2894883.78</v>
      </c>
      <c r="C7" s="167" t="s">
        <v>130</v>
      </c>
      <c r="D7" s="23">
        <v>2894883.78</v>
      </c>
    </row>
    <row r="8" ht="18.75" customHeight="1" spans="1:4">
      <c r="A8" s="168" t="s">
        <v>131</v>
      </c>
      <c r="B8" s="23">
        <v>2894883.78</v>
      </c>
      <c r="C8" s="167" t="s">
        <v>132</v>
      </c>
      <c r="D8" s="23"/>
    </row>
    <row r="9" ht="18.75" customHeight="1" spans="1:4">
      <c r="A9" s="168" t="s">
        <v>133</v>
      </c>
      <c r="B9" s="23"/>
      <c r="C9" s="167" t="s">
        <v>134</v>
      </c>
      <c r="D9" s="23"/>
    </row>
    <row r="10" ht="18.75" customHeight="1" spans="1:4">
      <c r="A10" s="168" t="s">
        <v>135</v>
      </c>
      <c r="B10" s="23"/>
      <c r="C10" s="167" t="s">
        <v>136</v>
      </c>
      <c r="D10" s="23"/>
    </row>
    <row r="11" ht="18.75" customHeight="1" spans="1:4">
      <c r="A11" s="168" t="s">
        <v>137</v>
      </c>
      <c r="B11" s="23"/>
      <c r="C11" s="167" t="s">
        <v>138</v>
      </c>
      <c r="D11" s="23"/>
    </row>
    <row r="12" ht="18.75" customHeight="1" spans="1:4">
      <c r="A12" s="168" t="s">
        <v>131</v>
      </c>
      <c r="B12" s="23"/>
      <c r="C12" s="167" t="s">
        <v>139</v>
      </c>
      <c r="D12" s="23"/>
    </row>
    <row r="13" ht="18.75" customHeight="1" spans="1:4">
      <c r="A13" s="168" t="s">
        <v>133</v>
      </c>
      <c r="B13" s="23"/>
      <c r="C13" s="167" t="s">
        <v>140</v>
      </c>
      <c r="D13" s="23"/>
    </row>
    <row r="14" ht="18.75" customHeight="1" spans="1:4">
      <c r="A14" s="168" t="s">
        <v>135</v>
      </c>
      <c r="B14" s="23"/>
      <c r="C14" s="167" t="s">
        <v>141</v>
      </c>
      <c r="D14" s="23"/>
    </row>
    <row r="15" ht="18.75" customHeight="1" spans="1:4">
      <c r="A15" s="169"/>
      <c r="B15" s="23"/>
      <c r="C15" s="21" t="s">
        <v>142</v>
      </c>
      <c r="D15" s="23">
        <v>381773.12</v>
      </c>
    </row>
    <row r="16" ht="18.75" customHeight="1" spans="1:4">
      <c r="A16" s="170"/>
      <c r="B16" s="23"/>
      <c r="C16" s="21" t="s">
        <v>143</v>
      </c>
      <c r="D16" s="23">
        <v>2316900.52</v>
      </c>
    </row>
    <row r="17" ht="18.75" customHeight="1" spans="1:4">
      <c r="A17" s="171"/>
      <c r="B17" s="23"/>
      <c r="C17" s="21" t="s">
        <v>144</v>
      </c>
      <c r="D17" s="23"/>
    </row>
    <row r="18" ht="18.75" customHeight="1" spans="1:4">
      <c r="A18" s="171"/>
      <c r="B18" s="23"/>
      <c r="C18" s="21" t="s">
        <v>145</v>
      </c>
      <c r="D18" s="23"/>
    </row>
    <row r="19" ht="18.75" customHeight="1" spans="1:4">
      <c r="A19" s="171"/>
      <c r="B19" s="23"/>
      <c r="C19" s="21" t="s">
        <v>146</v>
      </c>
      <c r="D19" s="23"/>
    </row>
    <row r="20" ht="18.75" customHeight="1" spans="1:4">
      <c r="A20" s="171"/>
      <c r="B20" s="23"/>
      <c r="C20" s="21" t="s">
        <v>147</v>
      </c>
      <c r="D20" s="23"/>
    </row>
    <row r="21" ht="18.75" customHeight="1" spans="1:4">
      <c r="A21" s="171"/>
      <c r="B21" s="23"/>
      <c r="C21" s="21" t="s">
        <v>148</v>
      </c>
      <c r="D21" s="23"/>
    </row>
    <row r="22" ht="18.75" customHeight="1" spans="1:4">
      <c r="A22" s="171"/>
      <c r="B22" s="23"/>
      <c r="C22" s="21" t="s">
        <v>149</v>
      </c>
      <c r="D22" s="23"/>
    </row>
    <row r="23" ht="18.75" customHeight="1" spans="1:4">
      <c r="A23" s="171"/>
      <c r="B23" s="23"/>
      <c r="C23" s="21" t="s">
        <v>150</v>
      </c>
      <c r="D23" s="23"/>
    </row>
    <row r="24" ht="18.75" customHeight="1" spans="1:4">
      <c r="A24" s="171"/>
      <c r="B24" s="23"/>
      <c r="C24" s="21" t="s">
        <v>151</v>
      </c>
      <c r="D24" s="23"/>
    </row>
    <row r="25" ht="18.75" customHeight="1" spans="1:4">
      <c r="A25" s="171"/>
      <c r="B25" s="23"/>
      <c r="C25" s="21" t="s">
        <v>152</v>
      </c>
      <c r="D25" s="23"/>
    </row>
    <row r="26" ht="18.75" customHeight="1" spans="1:4">
      <c r="A26" s="171"/>
      <c r="B26" s="23"/>
      <c r="C26" s="21" t="s">
        <v>153</v>
      </c>
      <c r="D26" s="23">
        <v>196210.14</v>
      </c>
    </row>
    <row r="27" ht="18.75" customHeight="1" spans="1:4">
      <c r="A27" s="169"/>
      <c r="B27" s="23"/>
      <c r="C27" s="21" t="s">
        <v>154</v>
      </c>
      <c r="D27" s="23"/>
    </row>
    <row r="28" ht="18.75" customHeight="1" spans="1:4">
      <c r="A28" s="170"/>
      <c r="B28" s="23"/>
      <c r="C28" s="21" t="s">
        <v>155</v>
      </c>
      <c r="D28" s="23"/>
    </row>
    <row r="29" ht="18.75" customHeight="1" spans="1:4">
      <c r="A29" s="171"/>
      <c r="B29" s="23"/>
      <c r="C29" s="21" t="s">
        <v>156</v>
      </c>
      <c r="D29" s="23"/>
    </row>
    <row r="30" ht="18.75" customHeight="1" spans="1:4">
      <c r="A30" s="171"/>
      <c r="B30" s="23"/>
      <c r="C30" s="21" t="s">
        <v>157</v>
      </c>
      <c r="D30" s="23"/>
    </row>
    <row r="31" ht="18.75" customHeight="1" spans="1:4">
      <c r="A31" s="171"/>
      <c r="B31" s="23"/>
      <c r="C31" s="21" t="s">
        <v>158</v>
      </c>
      <c r="D31" s="23"/>
    </row>
    <row r="32" ht="18.75" customHeight="1" spans="1:4">
      <c r="A32" s="171"/>
      <c r="B32" s="23"/>
      <c r="C32" s="21" t="s">
        <v>159</v>
      </c>
      <c r="D32" s="23"/>
    </row>
    <row r="33" ht="18.75" customHeight="1" spans="1:4">
      <c r="A33" s="171"/>
      <c r="B33" s="23"/>
      <c r="C33" s="21" t="s">
        <v>160</v>
      </c>
      <c r="D33" s="23"/>
    </row>
    <row r="34" ht="18.75" customHeight="1" spans="1:4">
      <c r="A34" s="169"/>
      <c r="B34" s="172"/>
      <c r="C34" s="21" t="s">
        <v>161</v>
      </c>
      <c r="D34" s="172"/>
    </row>
    <row r="35" ht="18.75" customHeight="1" spans="1:4">
      <c r="A35" s="169"/>
      <c r="B35" s="23"/>
      <c r="C35" s="173" t="s">
        <v>162</v>
      </c>
      <c r="D35" s="23"/>
    </row>
    <row r="36" ht="18.75" customHeight="1" spans="1:4">
      <c r="A36" s="170" t="s">
        <v>163</v>
      </c>
      <c r="B36" s="174">
        <v>2894883.78</v>
      </c>
      <c r="C36" s="169" t="s">
        <v>52</v>
      </c>
      <c r="D36" s="174">
        <v>2894883.78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3"/>
  <sheetViews>
    <sheetView showZeros="0" workbookViewId="0">
      <selection activeCell="B47" sqref="B47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55"/>
      <c r="B1" s="155"/>
      <c r="C1" s="155"/>
      <c r="D1" s="49"/>
      <c r="E1" s="155"/>
      <c r="F1" s="52"/>
      <c r="G1" s="32" t="s">
        <v>164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3"/>
      <c r="C2" s="103"/>
      <c r="D2" s="103"/>
      <c r="E2" s="103"/>
      <c r="F2" s="103"/>
      <c r="G2" s="103"/>
    </row>
    <row r="3" ht="18.75" customHeight="1" spans="1:7">
      <c r="A3" s="6" t="str">
        <f>"单位名称："&amp;"永德县崇岗乡卫生院"</f>
        <v>单位名称：永德县崇岗乡卫生院</v>
      </c>
      <c r="B3" s="156"/>
      <c r="C3" s="49"/>
      <c r="D3" s="49"/>
      <c r="E3" s="49"/>
      <c r="F3" s="52"/>
      <c r="G3" s="32" t="s">
        <v>1</v>
      </c>
    </row>
    <row r="4" ht="18.75" customHeight="1" spans="1:7">
      <c r="A4" s="157" t="s">
        <v>165</v>
      </c>
      <c r="B4" s="158"/>
      <c r="C4" s="104" t="s">
        <v>56</v>
      </c>
      <c r="D4" s="137" t="s">
        <v>75</v>
      </c>
      <c r="E4" s="12"/>
      <c r="F4" s="13"/>
      <c r="G4" s="130" t="s">
        <v>76</v>
      </c>
    </row>
    <row r="5" ht="18.75" customHeight="1" spans="1:7">
      <c r="A5" s="159" t="s">
        <v>73</v>
      </c>
      <c r="B5" s="159" t="s">
        <v>74</v>
      </c>
      <c r="C5" s="28"/>
      <c r="D5" s="148" t="s">
        <v>58</v>
      </c>
      <c r="E5" s="148" t="s">
        <v>166</v>
      </c>
      <c r="F5" s="148" t="s">
        <v>167</v>
      </c>
      <c r="G5" s="91"/>
    </row>
    <row r="6" ht="18.75" customHeight="1" spans="1:7">
      <c r="A6" s="160" t="s">
        <v>168</v>
      </c>
      <c r="B6" s="160" t="s">
        <v>169</v>
      </c>
      <c r="C6" s="160" t="s">
        <v>170</v>
      </c>
      <c r="D6" s="161">
        <v>4</v>
      </c>
      <c r="E6" s="162" t="s">
        <v>171</v>
      </c>
      <c r="F6" s="162" t="s">
        <v>172</v>
      </c>
      <c r="G6" s="160" t="s">
        <v>173</v>
      </c>
    </row>
    <row r="7" ht="18.75" customHeight="1" spans="1:7">
      <c r="A7" s="118" t="s">
        <v>84</v>
      </c>
      <c r="B7" s="118" t="s">
        <v>85</v>
      </c>
      <c r="C7" s="23">
        <v>381773.12</v>
      </c>
      <c r="D7" s="23">
        <v>381773.12</v>
      </c>
      <c r="E7" s="23">
        <v>381773.12</v>
      </c>
      <c r="F7" s="23"/>
      <c r="G7" s="23"/>
    </row>
    <row r="8" ht="18.75" customHeight="1" spans="1:7">
      <c r="A8" s="163" t="s">
        <v>86</v>
      </c>
      <c r="B8" s="163" t="s">
        <v>87</v>
      </c>
      <c r="C8" s="23">
        <v>369881.12</v>
      </c>
      <c r="D8" s="23">
        <v>369881.12</v>
      </c>
      <c r="E8" s="23">
        <v>369881.12</v>
      </c>
      <c r="F8" s="23"/>
      <c r="G8" s="23"/>
    </row>
    <row r="9" ht="18.75" customHeight="1" spans="1:7">
      <c r="A9" s="120" t="s">
        <v>88</v>
      </c>
      <c r="B9" s="120" t="s">
        <v>89</v>
      </c>
      <c r="C9" s="23">
        <v>108267.6</v>
      </c>
      <c r="D9" s="23">
        <v>108267.6</v>
      </c>
      <c r="E9" s="23">
        <v>108267.6</v>
      </c>
      <c r="F9" s="23"/>
      <c r="G9" s="23"/>
    </row>
    <row r="10" ht="18.75" customHeight="1" spans="1:7">
      <c r="A10" s="120" t="s">
        <v>90</v>
      </c>
      <c r="B10" s="120" t="s">
        <v>91</v>
      </c>
      <c r="C10" s="23">
        <v>261613.52</v>
      </c>
      <c r="D10" s="23">
        <v>261613.52</v>
      </c>
      <c r="E10" s="23">
        <v>261613.52</v>
      </c>
      <c r="F10" s="23"/>
      <c r="G10" s="23"/>
    </row>
    <row r="11" ht="18.75" customHeight="1" spans="1:7">
      <c r="A11" s="163" t="s">
        <v>94</v>
      </c>
      <c r="B11" s="163" t="s">
        <v>95</v>
      </c>
      <c r="C11" s="23">
        <v>11892</v>
      </c>
      <c r="D11" s="23">
        <v>11892</v>
      </c>
      <c r="E11" s="23">
        <v>11892</v>
      </c>
      <c r="F11" s="23"/>
      <c r="G11" s="23"/>
    </row>
    <row r="12" ht="18.75" customHeight="1" spans="1:7">
      <c r="A12" s="120" t="s">
        <v>96</v>
      </c>
      <c r="B12" s="120" t="s">
        <v>97</v>
      </c>
      <c r="C12" s="23">
        <v>11892</v>
      </c>
      <c r="D12" s="23">
        <v>11892</v>
      </c>
      <c r="E12" s="23">
        <v>11892</v>
      </c>
      <c r="F12" s="23"/>
      <c r="G12" s="23"/>
    </row>
    <row r="13" ht="18.75" customHeight="1" spans="1:7">
      <c r="A13" s="118" t="s">
        <v>98</v>
      </c>
      <c r="B13" s="118" t="s">
        <v>99</v>
      </c>
      <c r="C13" s="23">
        <v>2316900.52</v>
      </c>
      <c r="D13" s="23">
        <v>2316900.52</v>
      </c>
      <c r="E13" s="23">
        <v>2303461.24</v>
      </c>
      <c r="F13" s="23">
        <v>13439.28</v>
      </c>
      <c r="G13" s="23"/>
    </row>
    <row r="14" ht="18.75" customHeight="1" spans="1:7">
      <c r="A14" s="163" t="s">
        <v>100</v>
      </c>
      <c r="B14" s="163" t="s">
        <v>101</v>
      </c>
      <c r="C14" s="23">
        <v>2189169.35</v>
      </c>
      <c r="D14" s="23">
        <v>2189169.35</v>
      </c>
      <c r="E14" s="23">
        <v>2175730.07</v>
      </c>
      <c r="F14" s="23">
        <v>13439.28</v>
      </c>
      <c r="G14" s="23"/>
    </row>
    <row r="15" ht="18.75" customHeight="1" spans="1:7">
      <c r="A15" s="120" t="s">
        <v>102</v>
      </c>
      <c r="B15" s="120" t="s">
        <v>103</v>
      </c>
      <c r="C15" s="23">
        <v>2145969.35</v>
      </c>
      <c r="D15" s="23">
        <v>2145969.35</v>
      </c>
      <c r="E15" s="23">
        <v>2132530.07</v>
      </c>
      <c r="F15" s="23">
        <v>13439.28</v>
      </c>
      <c r="G15" s="23"/>
    </row>
    <row r="16" ht="18.75" customHeight="1" spans="1:7">
      <c r="A16" s="120" t="s">
        <v>104</v>
      </c>
      <c r="B16" s="120" t="s">
        <v>105</v>
      </c>
      <c r="C16" s="23">
        <v>43200</v>
      </c>
      <c r="D16" s="23">
        <v>43200</v>
      </c>
      <c r="E16" s="23">
        <v>43200</v>
      </c>
      <c r="F16" s="23"/>
      <c r="G16" s="23"/>
    </row>
    <row r="17" ht="18.75" customHeight="1" spans="1:7">
      <c r="A17" s="163" t="s">
        <v>106</v>
      </c>
      <c r="B17" s="163" t="s">
        <v>107</v>
      </c>
      <c r="C17" s="23">
        <v>127731.17</v>
      </c>
      <c r="D17" s="23">
        <v>127731.17</v>
      </c>
      <c r="E17" s="23">
        <v>127731.17</v>
      </c>
      <c r="F17" s="23"/>
      <c r="G17" s="23"/>
    </row>
    <row r="18" ht="18.75" customHeight="1" spans="1:7">
      <c r="A18" s="120" t="s">
        <v>110</v>
      </c>
      <c r="B18" s="120" t="s">
        <v>111</v>
      </c>
      <c r="C18" s="23">
        <v>116091</v>
      </c>
      <c r="D18" s="23">
        <v>116091</v>
      </c>
      <c r="E18" s="23">
        <v>116091</v>
      </c>
      <c r="F18" s="23"/>
      <c r="G18" s="23"/>
    </row>
    <row r="19" ht="18.75" customHeight="1" spans="1:7">
      <c r="A19" s="120" t="s">
        <v>112</v>
      </c>
      <c r="B19" s="120" t="s">
        <v>113</v>
      </c>
      <c r="C19" s="23">
        <v>11640.17</v>
      </c>
      <c r="D19" s="23">
        <v>11640.17</v>
      </c>
      <c r="E19" s="23">
        <v>11640.17</v>
      </c>
      <c r="F19" s="23"/>
      <c r="G19" s="23"/>
    </row>
    <row r="20" ht="18.75" customHeight="1" spans="1:7">
      <c r="A20" s="118" t="s">
        <v>120</v>
      </c>
      <c r="B20" s="118" t="s">
        <v>121</v>
      </c>
      <c r="C20" s="23">
        <v>196210.14</v>
      </c>
      <c r="D20" s="23">
        <v>196210.14</v>
      </c>
      <c r="E20" s="23">
        <v>196210.14</v>
      </c>
      <c r="F20" s="23"/>
      <c r="G20" s="23"/>
    </row>
    <row r="21" ht="18.75" customHeight="1" spans="1:7">
      <c r="A21" s="163" t="s">
        <v>122</v>
      </c>
      <c r="B21" s="163" t="s">
        <v>123</v>
      </c>
      <c r="C21" s="23">
        <v>196210.14</v>
      </c>
      <c r="D21" s="23">
        <v>196210.14</v>
      </c>
      <c r="E21" s="23">
        <v>196210.14</v>
      </c>
      <c r="F21" s="23"/>
      <c r="G21" s="23"/>
    </row>
    <row r="22" ht="18.75" customHeight="1" spans="1:7">
      <c r="A22" s="120" t="s">
        <v>124</v>
      </c>
      <c r="B22" s="120" t="s">
        <v>125</v>
      </c>
      <c r="C22" s="23">
        <v>196210.14</v>
      </c>
      <c r="D22" s="23">
        <v>196210.14</v>
      </c>
      <c r="E22" s="23">
        <v>196210.14</v>
      </c>
      <c r="F22" s="23"/>
      <c r="G22" s="23"/>
    </row>
    <row r="23" ht="18.75" customHeight="1" spans="1:7">
      <c r="A23" s="45" t="s">
        <v>56</v>
      </c>
      <c r="B23" s="45"/>
      <c r="C23" s="23">
        <v>2894883.78</v>
      </c>
      <c r="D23" s="23">
        <v>2894883.78</v>
      </c>
      <c r="E23" s="23">
        <v>2881444.5</v>
      </c>
      <c r="F23" s="23">
        <v>13439.28</v>
      </c>
      <c r="G23" s="23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B47" sqref="B47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3"/>
      <c r="B1" s="144"/>
      <c r="C1" s="144"/>
      <c r="D1" s="145"/>
      <c r="G1" s="146" t="s">
        <v>174</v>
      </c>
    </row>
    <row r="2" ht="39" customHeight="1" spans="1:7">
      <c r="A2" s="135" t="str">
        <f>"2025"&amp;"年“三公”经费支出预算表"</f>
        <v>2025年“三公”经费支出预算表</v>
      </c>
      <c r="B2" s="66"/>
      <c r="C2" s="66"/>
      <c r="D2" s="66"/>
      <c r="E2" s="66"/>
      <c r="F2" s="66"/>
      <c r="G2" s="66"/>
    </row>
    <row r="3" ht="18.75" customHeight="1" spans="1:7">
      <c r="A3" s="34" t="str">
        <f>"单位名称："&amp;"永德县崇岗乡卫生院"</f>
        <v>单位名称：永德县崇岗乡卫生院</v>
      </c>
      <c r="B3" s="144"/>
      <c r="C3" s="144"/>
      <c r="D3" s="62"/>
      <c r="E3" s="2"/>
      <c r="G3" s="146" t="s">
        <v>175</v>
      </c>
    </row>
    <row r="4" ht="18.75" customHeight="1" spans="1:7">
      <c r="A4" s="9" t="s">
        <v>176</v>
      </c>
      <c r="B4" s="9" t="s">
        <v>177</v>
      </c>
      <c r="C4" s="26" t="s">
        <v>178</v>
      </c>
      <c r="D4" s="11" t="s">
        <v>179</v>
      </c>
      <c r="E4" s="12"/>
      <c r="F4" s="13"/>
      <c r="G4" s="26" t="s">
        <v>180</v>
      </c>
    </row>
    <row r="5" ht="18.75" customHeight="1" spans="1:7">
      <c r="A5" s="16"/>
      <c r="B5" s="147"/>
      <c r="C5" s="28"/>
      <c r="D5" s="148" t="s">
        <v>58</v>
      </c>
      <c r="E5" s="148" t="s">
        <v>181</v>
      </c>
      <c r="F5" s="148" t="s">
        <v>182</v>
      </c>
      <c r="G5" s="28"/>
    </row>
    <row r="6" ht="18.75" customHeight="1" spans="1:7">
      <c r="A6" s="149" t="s">
        <v>56</v>
      </c>
      <c r="B6" s="150">
        <v>1</v>
      </c>
      <c r="C6" s="151">
        <v>2</v>
      </c>
      <c r="D6" s="152">
        <v>3</v>
      </c>
      <c r="E6" s="152">
        <v>4</v>
      </c>
      <c r="F6" s="152">
        <v>5</v>
      </c>
      <c r="G6" s="151">
        <v>6</v>
      </c>
    </row>
    <row r="7" ht="18.75" customHeight="1" spans="1:7">
      <c r="A7" s="149" t="s">
        <v>56</v>
      </c>
      <c r="B7" s="153">
        <v>18300</v>
      </c>
      <c r="C7" s="153"/>
      <c r="D7" s="153"/>
      <c r="E7" s="153"/>
      <c r="F7" s="153"/>
      <c r="G7" s="153">
        <v>18300</v>
      </c>
    </row>
    <row r="8" ht="18.75" customHeight="1" spans="1:7">
      <c r="A8" s="154" t="s">
        <v>183</v>
      </c>
      <c r="B8" s="153"/>
      <c r="C8" s="153"/>
      <c r="D8" s="153"/>
      <c r="E8" s="153"/>
      <c r="F8" s="153"/>
      <c r="G8" s="153"/>
    </row>
    <row r="9" ht="18.75" customHeight="1" spans="1:7">
      <c r="A9" s="154" t="s">
        <v>184</v>
      </c>
      <c r="B9" s="153"/>
      <c r="C9" s="153"/>
      <c r="D9" s="153"/>
      <c r="E9" s="153"/>
      <c r="F9" s="153"/>
      <c r="G9" s="153"/>
    </row>
    <row r="10" ht="18.75" customHeight="1" spans="1:7">
      <c r="A10" s="154" t="s">
        <v>185</v>
      </c>
      <c r="B10" s="153"/>
      <c r="C10" s="153"/>
      <c r="D10" s="153"/>
      <c r="E10" s="153"/>
      <c r="F10" s="153"/>
      <c r="G10" s="153"/>
    </row>
    <row r="11" ht="18.75" customHeight="1" spans="1:7">
      <c r="A11" s="154" t="s">
        <v>186</v>
      </c>
      <c r="B11" s="153">
        <v>18300</v>
      </c>
      <c r="C11" s="153"/>
      <c r="D11" s="153"/>
      <c r="E11" s="153"/>
      <c r="F11" s="153"/>
      <c r="G11" s="153">
        <v>18300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6"/>
  <sheetViews>
    <sheetView showZeros="0" topLeftCell="A2" workbookViewId="0">
      <selection activeCell="B47" sqref="B47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17.5714285714286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8.75" customHeight="1" spans="2:23">
      <c r="B1" s="133"/>
      <c r="D1" s="134"/>
      <c r="E1" s="134"/>
      <c r="F1" s="134"/>
      <c r="G1" s="134"/>
      <c r="H1" s="63"/>
      <c r="I1" s="63"/>
      <c r="J1" s="63"/>
      <c r="K1" s="63"/>
      <c r="L1" s="63"/>
      <c r="M1" s="63"/>
      <c r="N1" s="2"/>
      <c r="O1" s="2"/>
      <c r="P1" s="2"/>
      <c r="Q1" s="63"/>
      <c r="U1" s="133"/>
      <c r="W1" s="31" t="s">
        <v>187</v>
      </c>
    </row>
    <row r="2" ht="39.75" customHeight="1" spans="1:23">
      <c r="A2" s="135" t="str">
        <f>"2025"&amp;"年部门基本支出预算表"</f>
        <v>2025年部门基本支出预算表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5"/>
      <c r="O2" s="5"/>
      <c r="P2" s="5"/>
      <c r="Q2" s="66"/>
      <c r="R2" s="66"/>
      <c r="S2" s="66"/>
      <c r="T2" s="66"/>
      <c r="U2" s="66"/>
      <c r="V2" s="66"/>
      <c r="W2" s="66"/>
    </row>
    <row r="3" ht="18.75" customHeight="1" spans="1:23">
      <c r="A3" s="6" t="str">
        <f>"单位名称："&amp;"永德县崇岗乡卫生院"</f>
        <v>单位名称：永德县崇岗乡卫生院</v>
      </c>
      <c r="B3" s="136"/>
      <c r="C3" s="136"/>
      <c r="D3" s="136"/>
      <c r="E3" s="136"/>
      <c r="F3" s="136"/>
      <c r="G3" s="136"/>
      <c r="H3" s="68"/>
      <c r="I3" s="68"/>
      <c r="J3" s="68"/>
      <c r="K3" s="68"/>
      <c r="L3" s="68"/>
      <c r="M3" s="68"/>
      <c r="N3" s="8"/>
      <c r="O3" s="8"/>
      <c r="P3" s="8"/>
      <c r="Q3" s="68"/>
      <c r="U3" s="133"/>
      <c r="W3" s="31" t="s">
        <v>175</v>
      </c>
    </row>
    <row r="4" ht="18.75" customHeight="1" spans="1:23">
      <c r="A4" s="9" t="s">
        <v>188</v>
      </c>
      <c r="B4" s="9" t="s">
        <v>189</v>
      </c>
      <c r="C4" s="9" t="s">
        <v>190</v>
      </c>
      <c r="D4" s="9" t="s">
        <v>191</v>
      </c>
      <c r="E4" s="9" t="s">
        <v>192</v>
      </c>
      <c r="F4" s="9" t="s">
        <v>193</v>
      </c>
      <c r="G4" s="9" t="s">
        <v>194</v>
      </c>
      <c r="H4" s="137" t="s">
        <v>195</v>
      </c>
      <c r="I4" s="86" t="s">
        <v>195</v>
      </c>
      <c r="J4" s="86"/>
      <c r="K4" s="86"/>
      <c r="L4" s="86"/>
      <c r="M4" s="86"/>
      <c r="N4" s="12"/>
      <c r="O4" s="12"/>
      <c r="P4" s="12"/>
      <c r="Q4" s="71" t="s">
        <v>62</v>
      </c>
      <c r="R4" s="86" t="s">
        <v>78</v>
      </c>
      <c r="S4" s="86"/>
      <c r="T4" s="86"/>
      <c r="U4" s="86"/>
      <c r="V4" s="86"/>
      <c r="W4" s="140"/>
    </row>
    <row r="5" ht="18.75" customHeight="1" spans="1:23">
      <c r="A5" s="14"/>
      <c r="B5" s="132"/>
      <c r="C5" s="14"/>
      <c r="D5" s="14"/>
      <c r="E5" s="14"/>
      <c r="F5" s="14"/>
      <c r="G5" s="14"/>
      <c r="H5" s="104" t="s">
        <v>196</v>
      </c>
      <c r="I5" s="137" t="s">
        <v>59</v>
      </c>
      <c r="J5" s="86"/>
      <c r="K5" s="86"/>
      <c r="L5" s="86"/>
      <c r="M5" s="140"/>
      <c r="N5" s="11" t="s">
        <v>197</v>
      </c>
      <c r="O5" s="12"/>
      <c r="P5" s="13"/>
      <c r="Q5" s="9" t="s">
        <v>62</v>
      </c>
      <c r="R5" s="137" t="s">
        <v>78</v>
      </c>
      <c r="S5" s="71" t="s">
        <v>65</v>
      </c>
      <c r="T5" s="86" t="s">
        <v>78</v>
      </c>
      <c r="U5" s="71" t="s">
        <v>67</v>
      </c>
      <c r="V5" s="71" t="s">
        <v>68</v>
      </c>
      <c r="W5" s="142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141" t="s">
        <v>198</v>
      </c>
      <c r="J6" s="9" t="s">
        <v>199</v>
      </c>
      <c r="K6" s="9" t="s">
        <v>200</v>
      </c>
      <c r="L6" s="9" t="s">
        <v>201</v>
      </c>
      <c r="M6" s="9" t="s">
        <v>202</v>
      </c>
      <c r="N6" s="9" t="s">
        <v>59</v>
      </c>
      <c r="O6" s="9" t="s">
        <v>60</v>
      </c>
      <c r="P6" s="9" t="s">
        <v>61</v>
      </c>
      <c r="Q6" s="27"/>
      <c r="R6" s="9" t="s">
        <v>58</v>
      </c>
      <c r="S6" s="9" t="s">
        <v>65</v>
      </c>
      <c r="T6" s="9" t="s">
        <v>203</v>
      </c>
      <c r="U6" s="9" t="s">
        <v>67</v>
      </c>
      <c r="V6" s="9" t="s">
        <v>68</v>
      </c>
      <c r="W6" s="9" t="s">
        <v>69</v>
      </c>
    </row>
    <row r="7" ht="18.75" customHeight="1" spans="1:23">
      <c r="A7" s="107"/>
      <c r="B7" s="107"/>
      <c r="C7" s="107"/>
      <c r="D7" s="107"/>
      <c r="E7" s="107"/>
      <c r="F7" s="107"/>
      <c r="G7" s="107"/>
      <c r="H7" s="107"/>
      <c r="I7" s="90"/>
      <c r="J7" s="16" t="s">
        <v>204</v>
      </c>
      <c r="K7" s="16" t="s">
        <v>200</v>
      </c>
      <c r="L7" s="16" t="s">
        <v>201</v>
      </c>
      <c r="M7" s="16" t="s">
        <v>202</v>
      </c>
      <c r="N7" s="16" t="s">
        <v>200</v>
      </c>
      <c r="O7" s="16" t="s">
        <v>201</v>
      </c>
      <c r="P7" s="16" t="s">
        <v>202</v>
      </c>
      <c r="Q7" s="16" t="s">
        <v>62</v>
      </c>
      <c r="R7" s="16" t="s">
        <v>58</v>
      </c>
      <c r="S7" s="16" t="s">
        <v>65</v>
      </c>
      <c r="T7" s="16" t="s">
        <v>203</v>
      </c>
      <c r="U7" s="16" t="s">
        <v>67</v>
      </c>
      <c r="V7" s="16" t="s">
        <v>68</v>
      </c>
      <c r="W7" s="16" t="s">
        <v>69</v>
      </c>
    </row>
    <row r="8" ht="18.75" customHeight="1" spans="1:23">
      <c r="A8" s="138">
        <v>1</v>
      </c>
      <c r="B8" s="138">
        <v>2</v>
      </c>
      <c r="C8" s="138">
        <v>3</v>
      </c>
      <c r="D8" s="138">
        <v>4</v>
      </c>
      <c r="E8" s="138">
        <v>5</v>
      </c>
      <c r="F8" s="138">
        <v>6</v>
      </c>
      <c r="G8" s="138">
        <v>7</v>
      </c>
      <c r="H8" s="138">
        <v>8</v>
      </c>
      <c r="I8" s="138">
        <v>9</v>
      </c>
      <c r="J8" s="138">
        <v>10</v>
      </c>
      <c r="K8" s="138">
        <v>11</v>
      </c>
      <c r="L8" s="138">
        <v>12</v>
      </c>
      <c r="M8" s="138">
        <v>13</v>
      </c>
      <c r="N8" s="138">
        <v>14</v>
      </c>
      <c r="O8" s="138">
        <v>15</v>
      </c>
      <c r="P8" s="138">
        <v>16</v>
      </c>
      <c r="Q8" s="138">
        <v>17</v>
      </c>
      <c r="R8" s="138">
        <v>18</v>
      </c>
      <c r="S8" s="138">
        <v>19</v>
      </c>
      <c r="T8" s="138">
        <v>20</v>
      </c>
      <c r="U8" s="138">
        <v>21</v>
      </c>
      <c r="V8" s="138">
        <v>22</v>
      </c>
      <c r="W8" s="138">
        <v>23</v>
      </c>
    </row>
    <row r="9" ht="18.75" customHeight="1" spans="1:23">
      <c r="A9" s="139" t="s">
        <v>71</v>
      </c>
      <c r="B9" s="139"/>
      <c r="C9" s="139"/>
      <c r="D9" s="139"/>
      <c r="E9" s="139"/>
      <c r="F9" s="139"/>
      <c r="G9" s="139"/>
      <c r="H9" s="23">
        <v>5394883.78</v>
      </c>
      <c r="I9" s="23">
        <v>2894883.78</v>
      </c>
      <c r="J9" s="23"/>
      <c r="K9" s="23"/>
      <c r="L9" s="23">
        <v>2894883.78</v>
      </c>
      <c r="M9" s="23"/>
      <c r="N9" s="23"/>
      <c r="O9" s="23"/>
      <c r="P9" s="23"/>
      <c r="Q9" s="23"/>
      <c r="R9" s="23">
        <v>2500000</v>
      </c>
      <c r="S9" s="23">
        <v>2500000</v>
      </c>
      <c r="T9" s="23"/>
      <c r="U9" s="23"/>
      <c r="V9" s="23"/>
      <c r="W9" s="23"/>
    </row>
    <row r="10" ht="18.75" customHeight="1" spans="1:23">
      <c r="A10" s="139"/>
      <c r="B10" s="20" t="s">
        <v>205</v>
      </c>
      <c r="C10" s="20" t="s">
        <v>206</v>
      </c>
      <c r="D10" s="20" t="s">
        <v>102</v>
      </c>
      <c r="E10" s="20" t="s">
        <v>103</v>
      </c>
      <c r="F10" s="20" t="s">
        <v>207</v>
      </c>
      <c r="G10" s="20" t="s">
        <v>208</v>
      </c>
      <c r="H10" s="23">
        <v>671964</v>
      </c>
      <c r="I10" s="23">
        <v>671964</v>
      </c>
      <c r="J10" s="23"/>
      <c r="K10" s="23"/>
      <c r="L10" s="23">
        <v>671964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7"/>
      <c r="B11" s="20" t="s">
        <v>205</v>
      </c>
      <c r="C11" s="20" t="s">
        <v>206</v>
      </c>
      <c r="D11" s="20" t="s">
        <v>102</v>
      </c>
      <c r="E11" s="20" t="s">
        <v>103</v>
      </c>
      <c r="F11" s="20" t="s">
        <v>209</v>
      </c>
      <c r="G11" s="20" t="s">
        <v>210</v>
      </c>
      <c r="H11" s="23">
        <v>97320</v>
      </c>
      <c r="I11" s="23">
        <v>97320</v>
      </c>
      <c r="J11" s="23"/>
      <c r="K11" s="23"/>
      <c r="L11" s="23">
        <v>97320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7"/>
      <c r="B12" s="20" t="s">
        <v>205</v>
      </c>
      <c r="C12" s="20" t="s">
        <v>206</v>
      </c>
      <c r="D12" s="20" t="s">
        <v>102</v>
      </c>
      <c r="E12" s="20" t="s">
        <v>103</v>
      </c>
      <c r="F12" s="20" t="s">
        <v>209</v>
      </c>
      <c r="G12" s="20" t="s">
        <v>210</v>
      </c>
      <c r="H12" s="23">
        <v>90000</v>
      </c>
      <c r="I12" s="23">
        <v>90000</v>
      </c>
      <c r="J12" s="23"/>
      <c r="K12" s="23"/>
      <c r="L12" s="23">
        <v>90000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7"/>
      <c r="B13" s="20" t="s">
        <v>205</v>
      </c>
      <c r="C13" s="20" t="s">
        <v>206</v>
      </c>
      <c r="D13" s="20" t="s">
        <v>118</v>
      </c>
      <c r="E13" s="20" t="s">
        <v>119</v>
      </c>
      <c r="F13" s="20" t="s">
        <v>209</v>
      </c>
      <c r="G13" s="20" t="s">
        <v>210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7"/>
      <c r="B14" s="20" t="s">
        <v>205</v>
      </c>
      <c r="C14" s="20" t="s">
        <v>206</v>
      </c>
      <c r="D14" s="20" t="s">
        <v>102</v>
      </c>
      <c r="E14" s="20" t="s">
        <v>103</v>
      </c>
      <c r="F14" s="20" t="s">
        <v>211</v>
      </c>
      <c r="G14" s="20" t="s">
        <v>212</v>
      </c>
      <c r="H14" s="23">
        <v>629520.48</v>
      </c>
      <c r="I14" s="23">
        <v>629520.48</v>
      </c>
      <c r="J14" s="23"/>
      <c r="K14" s="23"/>
      <c r="L14" s="23">
        <v>629520.48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7"/>
      <c r="B15" s="20" t="s">
        <v>213</v>
      </c>
      <c r="C15" s="20" t="s">
        <v>214</v>
      </c>
      <c r="D15" s="20" t="s">
        <v>102</v>
      </c>
      <c r="E15" s="20" t="s">
        <v>103</v>
      </c>
      <c r="F15" s="20" t="s">
        <v>211</v>
      </c>
      <c r="G15" s="20" t="s">
        <v>212</v>
      </c>
      <c r="H15" s="23">
        <v>396000</v>
      </c>
      <c r="I15" s="23">
        <v>396000</v>
      </c>
      <c r="J15" s="23"/>
      <c r="K15" s="23"/>
      <c r="L15" s="23">
        <v>396000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7"/>
      <c r="B16" s="20" t="s">
        <v>205</v>
      </c>
      <c r="C16" s="20" t="s">
        <v>206</v>
      </c>
      <c r="D16" s="20" t="s">
        <v>102</v>
      </c>
      <c r="E16" s="20" t="s">
        <v>103</v>
      </c>
      <c r="F16" s="20" t="s">
        <v>211</v>
      </c>
      <c r="G16" s="20" t="s">
        <v>212</v>
      </c>
      <c r="H16" s="23">
        <v>236280</v>
      </c>
      <c r="I16" s="23">
        <v>236280</v>
      </c>
      <c r="J16" s="23"/>
      <c r="K16" s="23"/>
      <c r="L16" s="23">
        <v>236280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2.5" spans="1:23">
      <c r="A17" s="127"/>
      <c r="B17" s="20" t="s">
        <v>215</v>
      </c>
      <c r="C17" s="20" t="s">
        <v>216</v>
      </c>
      <c r="D17" s="20" t="s">
        <v>90</v>
      </c>
      <c r="E17" s="20" t="s">
        <v>91</v>
      </c>
      <c r="F17" s="20" t="s">
        <v>217</v>
      </c>
      <c r="G17" s="20" t="s">
        <v>218</v>
      </c>
      <c r="H17" s="23">
        <v>261613.52</v>
      </c>
      <c r="I17" s="23">
        <v>261613.52</v>
      </c>
      <c r="J17" s="23"/>
      <c r="K17" s="23"/>
      <c r="L17" s="23">
        <v>261613.52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2.5" spans="1:23">
      <c r="A18" s="127"/>
      <c r="B18" s="20" t="s">
        <v>215</v>
      </c>
      <c r="C18" s="20" t="s">
        <v>216</v>
      </c>
      <c r="D18" s="20" t="s">
        <v>92</v>
      </c>
      <c r="E18" s="20" t="s">
        <v>93</v>
      </c>
      <c r="F18" s="20" t="s">
        <v>219</v>
      </c>
      <c r="G18" s="20" t="s">
        <v>220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7"/>
      <c r="B19" s="20" t="s">
        <v>215</v>
      </c>
      <c r="C19" s="20" t="s">
        <v>216</v>
      </c>
      <c r="D19" s="20" t="s">
        <v>108</v>
      </c>
      <c r="E19" s="20" t="s">
        <v>109</v>
      </c>
      <c r="F19" s="20" t="s">
        <v>221</v>
      </c>
      <c r="G19" s="20" t="s">
        <v>222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7"/>
      <c r="B20" s="20" t="s">
        <v>215</v>
      </c>
      <c r="C20" s="20" t="s">
        <v>216</v>
      </c>
      <c r="D20" s="20" t="s">
        <v>110</v>
      </c>
      <c r="E20" s="20" t="s">
        <v>111</v>
      </c>
      <c r="F20" s="20" t="s">
        <v>221</v>
      </c>
      <c r="G20" s="20" t="s">
        <v>222</v>
      </c>
      <c r="H20" s="23">
        <v>116091</v>
      </c>
      <c r="I20" s="23">
        <v>116091</v>
      </c>
      <c r="J20" s="23"/>
      <c r="K20" s="23"/>
      <c r="L20" s="23">
        <v>116091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2.5" spans="1:23">
      <c r="A21" s="127"/>
      <c r="B21" s="20" t="s">
        <v>215</v>
      </c>
      <c r="C21" s="20" t="s">
        <v>216</v>
      </c>
      <c r="D21" s="20" t="s">
        <v>112</v>
      </c>
      <c r="E21" s="20" t="s">
        <v>113</v>
      </c>
      <c r="F21" s="20" t="s">
        <v>223</v>
      </c>
      <c r="G21" s="20" t="s">
        <v>224</v>
      </c>
      <c r="H21" s="23">
        <v>3270.17</v>
      </c>
      <c r="I21" s="23">
        <v>3270.17</v>
      </c>
      <c r="J21" s="23"/>
      <c r="K21" s="23"/>
      <c r="L21" s="23">
        <v>3270.17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7"/>
      <c r="B22" s="20" t="s">
        <v>215</v>
      </c>
      <c r="C22" s="20" t="s">
        <v>216</v>
      </c>
      <c r="D22" s="20" t="s">
        <v>102</v>
      </c>
      <c r="E22" s="20" t="s">
        <v>103</v>
      </c>
      <c r="F22" s="20" t="s">
        <v>223</v>
      </c>
      <c r="G22" s="20" t="s">
        <v>224</v>
      </c>
      <c r="H22" s="23">
        <v>11445.59</v>
      </c>
      <c r="I22" s="23">
        <v>11445.59</v>
      </c>
      <c r="J22" s="23"/>
      <c r="K22" s="23"/>
      <c r="L22" s="23">
        <v>11445.59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7"/>
      <c r="B23" s="20" t="s">
        <v>215</v>
      </c>
      <c r="C23" s="20" t="s">
        <v>216</v>
      </c>
      <c r="D23" s="20" t="s">
        <v>112</v>
      </c>
      <c r="E23" s="20" t="s">
        <v>113</v>
      </c>
      <c r="F23" s="20" t="s">
        <v>223</v>
      </c>
      <c r="G23" s="20" t="s">
        <v>224</v>
      </c>
      <c r="H23" s="23">
        <v>8370</v>
      </c>
      <c r="I23" s="23">
        <v>8370</v>
      </c>
      <c r="J23" s="23"/>
      <c r="K23" s="23"/>
      <c r="L23" s="23">
        <v>8370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7"/>
      <c r="B24" s="20" t="s">
        <v>225</v>
      </c>
      <c r="C24" s="20" t="s">
        <v>125</v>
      </c>
      <c r="D24" s="20" t="s">
        <v>124</v>
      </c>
      <c r="E24" s="20" t="s">
        <v>125</v>
      </c>
      <c r="F24" s="20" t="s">
        <v>226</v>
      </c>
      <c r="G24" s="20" t="s">
        <v>125</v>
      </c>
      <c r="H24" s="23">
        <v>196210.14</v>
      </c>
      <c r="I24" s="23">
        <v>196210.14</v>
      </c>
      <c r="J24" s="23"/>
      <c r="K24" s="23"/>
      <c r="L24" s="23">
        <v>196210.14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27"/>
      <c r="B25" s="20" t="s">
        <v>227</v>
      </c>
      <c r="C25" s="20" t="s">
        <v>228</v>
      </c>
      <c r="D25" s="20" t="s">
        <v>102</v>
      </c>
      <c r="E25" s="20" t="s">
        <v>103</v>
      </c>
      <c r="F25" s="20" t="s">
        <v>229</v>
      </c>
      <c r="G25" s="20" t="s">
        <v>228</v>
      </c>
      <c r="H25" s="23">
        <v>13439.28</v>
      </c>
      <c r="I25" s="23">
        <v>13439.28</v>
      </c>
      <c r="J25" s="23"/>
      <c r="K25" s="23"/>
      <c r="L25" s="23">
        <v>13439.28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7"/>
      <c r="B26" s="20" t="s">
        <v>230</v>
      </c>
      <c r="C26" s="20" t="s">
        <v>231</v>
      </c>
      <c r="D26" s="20" t="s">
        <v>88</v>
      </c>
      <c r="E26" s="20" t="s">
        <v>89</v>
      </c>
      <c r="F26" s="20" t="s">
        <v>232</v>
      </c>
      <c r="G26" s="20" t="s">
        <v>231</v>
      </c>
      <c r="H26" s="23">
        <v>108267.6</v>
      </c>
      <c r="I26" s="23">
        <v>108267.6</v>
      </c>
      <c r="J26" s="23"/>
      <c r="K26" s="23"/>
      <c r="L26" s="23">
        <v>108267.6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2.5" spans="1:23">
      <c r="A27" s="127"/>
      <c r="B27" s="20" t="s">
        <v>233</v>
      </c>
      <c r="C27" s="20" t="s">
        <v>234</v>
      </c>
      <c r="D27" s="20" t="s">
        <v>104</v>
      </c>
      <c r="E27" s="20" t="s">
        <v>105</v>
      </c>
      <c r="F27" s="20" t="s">
        <v>235</v>
      </c>
      <c r="G27" s="20" t="s">
        <v>234</v>
      </c>
      <c r="H27" s="23">
        <v>43200</v>
      </c>
      <c r="I27" s="23">
        <v>43200</v>
      </c>
      <c r="J27" s="23"/>
      <c r="K27" s="23"/>
      <c r="L27" s="23">
        <v>43200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27"/>
      <c r="B28" s="20" t="s">
        <v>236</v>
      </c>
      <c r="C28" s="20" t="s">
        <v>237</v>
      </c>
      <c r="D28" s="20" t="s">
        <v>96</v>
      </c>
      <c r="E28" s="20" t="s">
        <v>97</v>
      </c>
      <c r="F28" s="20" t="s">
        <v>235</v>
      </c>
      <c r="G28" s="20" t="s">
        <v>234</v>
      </c>
      <c r="H28" s="23">
        <v>11892</v>
      </c>
      <c r="I28" s="23">
        <v>11892</v>
      </c>
      <c r="J28" s="23"/>
      <c r="K28" s="23"/>
      <c r="L28" s="23">
        <v>11892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2.5" spans="1:23">
      <c r="A29" s="127"/>
      <c r="B29" s="20" t="s">
        <v>238</v>
      </c>
      <c r="C29" s="20" t="s">
        <v>239</v>
      </c>
      <c r="D29" s="20" t="s">
        <v>102</v>
      </c>
      <c r="E29" s="20" t="s">
        <v>103</v>
      </c>
      <c r="F29" s="20" t="s">
        <v>211</v>
      </c>
      <c r="G29" s="20" t="s">
        <v>212</v>
      </c>
      <c r="H29" s="23">
        <v>550000</v>
      </c>
      <c r="I29" s="23"/>
      <c r="J29" s="23"/>
      <c r="K29" s="23"/>
      <c r="L29" s="23"/>
      <c r="M29" s="23"/>
      <c r="N29" s="23"/>
      <c r="O29" s="23"/>
      <c r="P29" s="23"/>
      <c r="Q29" s="23"/>
      <c r="R29" s="23">
        <v>550000</v>
      </c>
      <c r="S29" s="23">
        <v>550000</v>
      </c>
      <c r="T29" s="23"/>
      <c r="U29" s="23"/>
      <c r="V29" s="23"/>
      <c r="W29" s="23"/>
    </row>
    <row r="30" ht="33.75" spans="1:23">
      <c r="A30" s="127"/>
      <c r="B30" s="20" t="s">
        <v>240</v>
      </c>
      <c r="C30" s="20" t="s">
        <v>241</v>
      </c>
      <c r="D30" s="20" t="s">
        <v>90</v>
      </c>
      <c r="E30" s="20" t="s">
        <v>91</v>
      </c>
      <c r="F30" s="20" t="s">
        <v>217</v>
      </c>
      <c r="G30" s="20" t="s">
        <v>218</v>
      </c>
      <c r="H30" s="23">
        <v>220000</v>
      </c>
      <c r="I30" s="23"/>
      <c r="J30" s="23"/>
      <c r="K30" s="23"/>
      <c r="L30" s="23"/>
      <c r="M30" s="23"/>
      <c r="N30" s="23"/>
      <c r="O30" s="23"/>
      <c r="P30" s="23"/>
      <c r="Q30" s="23"/>
      <c r="R30" s="23">
        <v>220000</v>
      </c>
      <c r="S30" s="23">
        <v>220000</v>
      </c>
      <c r="T30" s="23"/>
      <c r="U30" s="23"/>
      <c r="V30" s="23"/>
      <c r="W30" s="23"/>
    </row>
    <row r="31" ht="33.75" spans="1:23">
      <c r="A31" s="127"/>
      <c r="B31" s="20" t="s">
        <v>240</v>
      </c>
      <c r="C31" s="20" t="s">
        <v>241</v>
      </c>
      <c r="D31" s="20" t="s">
        <v>102</v>
      </c>
      <c r="E31" s="20" t="s">
        <v>103</v>
      </c>
      <c r="F31" s="20" t="s">
        <v>223</v>
      </c>
      <c r="G31" s="20" t="s">
        <v>224</v>
      </c>
      <c r="H31" s="23">
        <v>11000</v>
      </c>
      <c r="I31" s="23"/>
      <c r="J31" s="23"/>
      <c r="K31" s="23"/>
      <c r="L31" s="23"/>
      <c r="M31" s="23"/>
      <c r="N31" s="23"/>
      <c r="O31" s="23"/>
      <c r="P31" s="23"/>
      <c r="Q31" s="23"/>
      <c r="R31" s="23">
        <v>11000</v>
      </c>
      <c r="S31" s="23">
        <v>11000</v>
      </c>
      <c r="T31" s="23"/>
      <c r="U31" s="23"/>
      <c r="V31" s="23"/>
      <c r="W31" s="23"/>
    </row>
    <row r="32" ht="33.75" spans="1:23">
      <c r="A32" s="127"/>
      <c r="B32" s="20" t="s">
        <v>240</v>
      </c>
      <c r="C32" s="20" t="s">
        <v>241</v>
      </c>
      <c r="D32" s="20" t="s">
        <v>112</v>
      </c>
      <c r="E32" s="20" t="s">
        <v>113</v>
      </c>
      <c r="F32" s="20" t="s">
        <v>223</v>
      </c>
      <c r="G32" s="20" t="s">
        <v>224</v>
      </c>
      <c r="H32" s="23">
        <v>7000</v>
      </c>
      <c r="I32" s="23"/>
      <c r="J32" s="23"/>
      <c r="K32" s="23"/>
      <c r="L32" s="23"/>
      <c r="M32" s="23"/>
      <c r="N32" s="23"/>
      <c r="O32" s="23"/>
      <c r="P32" s="23"/>
      <c r="Q32" s="23"/>
      <c r="R32" s="23">
        <v>7000</v>
      </c>
      <c r="S32" s="23">
        <v>7000</v>
      </c>
      <c r="T32" s="23"/>
      <c r="U32" s="23"/>
      <c r="V32" s="23"/>
      <c r="W32" s="23"/>
    </row>
    <row r="33" ht="22.5" spans="1:23">
      <c r="A33" s="127"/>
      <c r="B33" s="20" t="s">
        <v>242</v>
      </c>
      <c r="C33" s="20" t="s">
        <v>243</v>
      </c>
      <c r="D33" s="20" t="s">
        <v>124</v>
      </c>
      <c r="E33" s="20" t="s">
        <v>125</v>
      </c>
      <c r="F33" s="20" t="s">
        <v>226</v>
      </c>
      <c r="G33" s="20" t="s">
        <v>125</v>
      </c>
      <c r="H33" s="23">
        <v>32000</v>
      </c>
      <c r="I33" s="23"/>
      <c r="J33" s="23"/>
      <c r="K33" s="23"/>
      <c r="L33" s="23"/>
      <c r="M33" s="23"/>
      <c r="N33" s="23"/>
      <c r="O33" s="23"/>
      <c r="P33" s="23"/>
      <c r="Q33" s="23"/>
      <c r="R33" s="23">
        <v>32000</v>
      </c>
      <c r="S33" s="23">
        <v>32000</v>
      </c>
      <c r="T33" s="23"/>
      <c r="U33" s="23"/>
      <c r="V33" s="23"/>
      <c r="W33" s="23"/>
    </row>
    <row r="34" ht="22.5" spans="1:23">
      <c r="A34" s="127"/>
      <c r="B34" s="20" t="s">
        <v>244</v>
      </c>
      <c r="C34" s="20" t="s">
        <v>245</v>
      </c>
      <c r="D34" s="20" t="s">
        <v>102</v>
      </c>
      <c r="E34" s="20" t="s">
        <v>103</v>
      </c>
      <c r="F34" s="20" t="s">
        <v>246</v>
      </c>
      <c r="G34" s="20" t="s">
        <v>247</v>
      </c>
      <c r="H34" s="23">
        <v>780000</v>
      </c>
      <c r="I34" s="23"/>
      <c r="J34" s="23"/>
      <c r="K34" s="23"/>
      <c r="L34" s="23"/>
      <c r="M34" s="23"/>
      <c r="N34" s="23"/>
      <c r="O34" s="23"/>
      <c r="P34" s="23"/>
      <c r="Q34" s="23"/>
      <c r="R34" s="23">
        <v>780000</v>
      </c>
      <c r="S34" s="23">
        <v>780000</v>
      </c>
      <c r="T34" s="23"/>
      <c r="U34" s="23"/>
      <c r="V34" s="23"/>
      <c r="W34" s="23"/>
    </row>
    <row r="35" ht="22.5" spans="1:23">
      <c r="A35" s="127"/>
      <c r="B35" s="20" t="s">
        <v>244</v>
      </c>
      <c r="C35" s="20" t="s">
        <v>245</v>
      </c>
      <c r="D35" s="20" t="s">
        <v>102</v>
      </c>
      <c r="E35" s="20" t="s">
        <v>103</v>
      </c>
      <c r="F35" s="20" t="s">
        <v>246</v>
      </c>
      <c r="G35" s="20" t="s">
        <v>247</v>
      </c>
      <c r="H35" s="23">
        <v>900000</v>
      </c>
      <c r="I35" s="23"/>
      <c r="J35" s="23"/>
      <c r="K35" s="23"/>
      <c r="L35" s="23"/>
      <c r="M35" s="23"/>
      <c r="N35" s="23"/>
      <c r="O35" s="23"/>
      <c r="P35" s="23"/>
      <c r="Q35" s="23"/>
      <c r="R35" s="23">
        <v>900000</v>
      </c>
      <c r="S35" s="23">
        <v>900000</v>
      </c>
      <c r="T35" s="23"/>
      <c r="U35" s="23"/>
      <c r="V35" s="23"/>
      <c r="W35" s="23"/>
    </row>
    <row r="36" ht="18.75" customHeight="1" spans="1:23">
      <c r="A36" s="22" t="s">
        <v>56</v>
      </c>
      <c r="B36" s="22"/>
      <c r="C36" s="22"/>
      <c r="D36" s="22"/>
      <c r="E36" s="22"/>
      <c r="F36" s="22"/>
      <c r="G36" s="22"/>
      <c r="H36" s="23">
        <v>5394883.78</v>
      </c>
      <c r="I36" s="23">
        <v>2894883.78</v>
      </c>
      <c r="J36" s="23"/>
      <c r="K36" s="23"/>
      <c r="L36" s="23">
        <v>2894883.78</v>
      </c>
      <c r="M36" s="23"/>
      <c r="N36" s="23"/>
      <c r="O36" s="23"/>
      <c r="P36" s="23"/>
      <c r="Q36" s="23"/>
      <c r="R36" s="23">
        <v>2500000</v>
      </c>
      <c r="S36" s="23">
        <v>2500000</v>
      </c>
      <c r="T36" s="23"/>
      <c r="U36" s="23"/>
      <c r="V36" s="23"/>
      <c r="W36" s="23"/>
    </row>
  </sheetData>
  <mergeCells count="30">
    <mergeCell ref="A2:W2"/>
    <mergeCell ref="A3:G3"/>
    <mergeCell ref="H4:W4"/>
    <mergeCell ref="I5:M5"/>
    <mergeCell ref="N5:P5"/>
    <mergeCell ref="R5:W5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47"/>
  <sheetViews>
    <sheetView showZeros="0" workbookViewId="0">
      <selection activeCell="C40" sqref="C40"/>
    </sheetView>
  </sheetViews>
  <sheetFormatPr defaultColWidth="9.14285714285714" defaultRowHeight="14.25" customHeight="1"/>
  <cols>
    <col min="1" max="1" width="12.4190476190476" customWidth="1"/>
    <col min="2" max="2" width="33.7333333333333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3.5" customHeight="1" spans="2:23">
      <c r="B1" s="125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5"/>
      <c r="W1" s="32" t="s">
        <v>248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"单位名称："&amp;"永德县崇岗乡卫生院"</f>
        <v>单位名称：永德县崇岗乡卫生院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5"/>
      <c r="W3" s="32" t="s">
        <v>175</v>
      </c>
    </row>
    <row r="4" ht="18.75" customHeight="1" spans="1:23">
      <c r="A4" s="9" t="s">
        <v>249</v>
      </c>
      <c r="B4" s="10" t="s">
        <v>189</v>
      </c>
      <c r="C4" s="9" t="s">
        <v>190</v>
      </c>
      <c r="D4" s="9" t="s">
        <v>250</v>
      </c>
      <c r="E4" s="10" t="s">
        <v>191</v>
      </c>
      <c r="F4" s="10" t="s">
        <v>192</v>
      </c>
      <c r="G4" s="10" t="s">
        <v>251</v>
      </c>
      <c r="H4" s="10" t="s">
        <v>252</v>
      </c>
      <c r="I4" s="26" t="s">
        <v>56</v>
      </c>
      <c r="J4" s="11" t="s">
        <v>253</v>
      </c>
      <c r="K4" s="12"/>
      <c r="L4" s="12"/>
      <c r="M4" s="13"/>
      <c r="N4" s="11" t="s">
        <v>197</v>
      </c>
      <c r="O4" s="12"/>
      <c r="P4" s="13"/>
      <c r="Q4" s="10" t="s">
        <v>62</v>
      </c>
      <c r="R4" s="11" t="s">
        <v>78</v>
      </c>
      <c r="S4" s="12"/>
      <c r="T4" s="12"/>
      <c r="U4" s="12"/>
      <c r="V4" s="12"/>
      <c r="W4" s="13"/>
    </row>
    <row r="5" ht="18.75" customHeight="1" spans="1:23">
      <c r="A5" s="14"/>
      <c r="B5" s="27"/>
      <c r="C5" s="14"/>
      <c r="D5" s="14"/>
      <c r="E5" s="15"/>
      <c r="F5" s="15"/>
      <c r="G5" s="15"/>
      <c r="H5" s="15"/>
      <c r="I5" s="27"/>
      <c r="J5" s="129" t="s">
        <v>59</v>
      </c>
      <c r="K5" s="130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9" t="s">
        <v>65</v>
      </c>
      <c r="T5" s="9" t="s">
        <v>203</v>
      </c>
      <c r="U5" s="9" t="s">
        <v>67</v>
      </c>
      <c r="V5" s="9" t="s">
        <v>68</v>
      </c>
      <c r="W5" s="9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27"/>
      <c r="J6" s="131" t="s">
        <v>58</v>
      </c>
      <c r="K6" s="91"/>
      <c r="L6" s="27"/>
      <c r="M6" s="27"/>
      <c r="N6" s="27"/>
      <c r="O6" s="27"/>
      <c r="P6" s="27"/>
      <c r="Q6" s="27"/>
      <c r="R6" s="27"/>
      <c r="S6" s="132"/>
      <c r="T6" s="132"/>
      <c r="U6" s="132"/>
      <c r="V6" s="132"/>
      <c r="W6" s="132"/>
    </row>
    <row r="7" ht="18.75" customHeight="1" spans="1:23">
      <c r="A7" s="16"/>
      <c r="B7" s="28"/>
      <c r="C7" s="16"/>
      <c r="D7" s="16"/>
      <c r="E7" s="17"/>
      <c r="F7" s="17"/>
      <c r="G7" s="17"/>
      <c r="H7" s="17"/>
      <c r="I7" s="28"/>
      <c r="J7" s="40" t="s">
        <v>58</v>
      </c>
      <c r="K7" s="40" t="s">
        <v>254</v>
      </c>
      <c r="L7" s="17"/>
      <c r="M7" s="17"/>
      <c r="N7" s="17"/>
      <c r="O7" s="17"/>
      <c r="P7" s="17"/>
      <c r="Q7" s="17"/>
      <c r="R7" s="17"/>
      <c r="S7" s="17"/>
      <c r="T7" s="17"/>
      <c r="U7" s="28"/>
      <c r="V7" s="17"/>
      <c r="W7" s="17"/>
    </row>
    <row r="8" ht="18.75" customHeight="1" spans="1:23">
      <c r="A8" s="126">
        <v>1</v>
      </c>
      <c r="B8" s="126">
        <v>2</v>
      </c>
      <c r="C8" s="126">
        <v>3</v>
      </c>
      <c r="D8" s="126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  <c r="T8" s="126">
        <v>20</v>
      </c>
      <c r="U8" s="126">
        <v>21</v>
      </c>
      <c r="V8" s="126">
        <v>22</v>
      </c>
      <c r="W8" s="126">
        <v>23</v>
      </c>
    </row>
    <row r="9" ht="22.5" spans="1:23">
      <c r="A9" s="20"/>
      <c r="B9" s="20"/>
      <c r="C9" s="20" t="s">
        <v>255</v>
      </c>
      <c r="D9" s="20"/>
      <c r="E9" s="20"/>
      <c r="F9" s="20"/>
      <c r="G9" s="20"/>
      <c r="H9" s="20"/>
      <c r="I9" s="23">
        <v>3500400</v>
      </c>
      <c r="J9" s="23"/>
      <c r="K9" s="23"/>
      <c r="L9" s="23"/>
      <c r="M9" s="23"/>
      <c r="N9" s="23"/>
      <c r="O9" s="23"/>
      <c r="P9" s="23"/>
      <c r="Q9" s="23"/>
      <c r="R9" s="23">
        <v>3500400</v>
      </c>
      <c r="S9" s="23">
        <v>3500400</v>
      </c>
      <c r="T9" s="23"/>
      <c r="U9" s="23"/>
      <c r="V9" s="23"/>
      <c r="W9" s="23"/>
    </row>
    <row r="10" ht="22.5" spans="1:23">
      <c r="A10" s="29" t="s">
        <v>256</v>
      </c>
      <c r="B10" s="29" t="s">
        <v>257</v>
      </c>
      <c r="C10" s="29" t="s">
        <v>255</v>
      </c>
      <c r="D10" s="29" t="s">
        <v>71</v>
      </c>
      <c r="E10" s="29" t="s">
        <v>102</v>
      </c>
      <c r="F10" s="29" t="s">
        <v>103</v>
      </c>
      <c r="G10" s="29" t="s">
        <v>258</v>
      </c>
      <c r="H10" s="29" t="s">
        <v>259</v>
      </c>
      <c r="I10" s="23">
        <v>130000</v>
      </c>
      <c r="J10" s="23"/>
      <c r="K10" s="23"/>
      <c r="L10" s="23"/>
      <c r="M10" s="23"/>
      <c r="N10" s="23"/>
      <c r="O10" s="23"/>
      <c r="P10" s="23"/>
      <c r="Q10" s="23"/>
      <c r="R10" s="23">
        <v>130000</v>
      </c>
      <c r="S10" s="23">
        <v>130000</v>
      </c>
      <c r="T10" s="23"/>
      <c r="U10" s="23"/>
      <c r="V10" s="23"/>
      <c r="W10" s="23"/>
    </row>
    <row r="11" ht="22.5" spans="1:23">
      <c r="A11" s="29" t="s">
        <v>256</v>
      </c>
      <c r="B11" s="29" t="s">
        <v>257</v>
      </c>
      <c r="C11" s="29" t="s">
        <v>255</v>
      </c>
      <c r="D11" s="29" t="s">
        <v>71</v>
      </c>
      <c r="E11" s="29" t="s">
        <v>102</v>
      </c>
      <c r="F11" s="29" t="s">
        <v>103</v>
      </c>
      <c r="G11" s="29" t="s">
        <v>260</v>
      </c>
      <c r="H11" s="29" t="s">
        <v>261</v>
      </c>
      <c r="I11" s="23">
        <v>30000</v>
      </c>
      <c r="J11" s="23"/>
      <c r="K11" s="23"/>
      <c r="L11" s="23"/>
      <c r="M11" s="23"/>
      <c r="N11" s="23"/>
      <c r="O11" s="23"/>
      <c r="P11" s="23"/>
      <c r="Q11" s="23"/>
      <c r="R11" s="23">
        <v>30000</v>
      </c>
      <c r="S11" s="23">
        <v>30000</v>
      </c>
      <c r="T11" s="23"/>
      <c r="U11" s="23"/>
      <c r="V11" s="23"/>
      <c r="W11" s="23"/>
    </row>
    <row r="12" ht="22.5" spans="1:23">
      <c r="A12" s="29" t="s">
        <v>256</v>
      </c>
      <c r="B12" s="29" t="s">
        <v>257</v>
      </c>
      <c r="C12" s="29" t="s">
        <v>255</v>
      </c>
      <c r="D12" s="29" t="s">
        <v>71</v>
      </c>
      <c r="E12" s="29" t="s">
        <v>102</v>
      </c>
      <c r="F12" s="29" t="s">
        <v>103</v>
      </c>
      <c r="G12" s="29" t="s">
        <v>262</v>
      </c>
      <c r="H12" s="29" t="s">
        <v>263</v>
      </c>
      <c r="I12" s="23">
        <v>1500</v>
      </c>
      <c r="J12" s="23"/>
      <c r="K12" s="23"/>
      <c r="L12" s="23"/>
      <c r="M12" s="23"/>
      <c r="N12" s="23"/>
      <c r="O12" s="23"/>
      <c r="P12" s="23"/>
      <c r="Q12" s="23"/>
      <c r="R12" s="23">
        <v>1500</v>
      </c>
      <c r="S12" s="23">
        <v>1500</v>
      </c>
      <c r="T12" s="23"/>
      <c r="U12" s="23"/>
      <c r="V12" s="23"/>
      <c r="W12" s="23"/>
    </row>
    <row r="13" ht="22.5" spans="1:23">
      <c r="A13" s="29" t="s">
        <v>256</v>
      </c>
      <c r="B13" s="29" t="s">
        <v>257</v>
      </c>
      <c r="C13" s="29" t="s">
        <v>255</v>
      </c>
      <c r="D13" s="29" t="s">
        <v>71</v>
      </c>
      <c r="E13" s="29" t="s">
        <v>102</v>
      </c>
      <c r="F13" s="29" t="s">
        <v>103</v>
      </c>
      <c r="G13" s="29" t="s">
        <v>264</v>
      </c>
      <c r="H13" s="29" t="s">
        <v>265</v>
      </c>
      <c r="I13" s="23">
        <v>16000</v>
      </c>
      <c r="J13" s="23"/>
      <c r="K13" s="23"/>
      <c r="L13" s="23"/>
      <c r="M13" s="23"/>
      <c r="N13" s="23"/>
      <c r="O13" s="23"/>
      <c r="P13" s="23"/>
      <c r="Q13" s="23"/>
      <c r="R13" s="23">
        <v>16000</v>
      </c>
      <c r="S13" s="23">
        <v>16000</v>
      </c>
      <c r="T13" s="23"/>
      <c r="U13" s="23"/>
      <c r="V13" s="23"/>
      <c r="W13" s="23"/>
    </row>
    <row r="14" ht="22.5" spans="1:23">
      <c r="A14" s="29" t="s">
        <v>256</v>
      </c>
      <c r="B14" s="29" t="s">
        <v>257</v>
      </c>
      <c r="C14" s="29" t="s">
        <v>255</v>
      </c>
      <c r="D14" s="29" t="s">
        <v>71</v>
      </c>
      <c r="E14" s="29" t="s">
        <v>102</v>
      </c>
      <c r="F14" s="29" t="s">
        <v>103</v>
      </c>
      <c r="G14" s="29" t="s">
        <v>266</v>
      </c>
      <c r="H14" s="29" t="s">
        <v>267</v>
      </c>
      <c r="I14" s="23">
        <v>66000</v>
      </c>
      <c r="J14" s="23"/>
      <c r="K14" s="23"/>
      <c r="L14" s="23"/>
      <c r="M14" s="23"/>
      <c r="N14" s="23"/>
      <c r="O14" s="23"/>
      <c r="P14" s="23"/>
      <c r="Q14" s="23"/>
      <c r="R14" s="23">
        <v>66000</v>
      </c>
      <c r="S14" s="23">
        <v>66000</v>
      </c>
      <c r="T14" s="23"/>
      <c r="U14" s="23"/>
      <c r="V14" s="23"/>
      <c r="W14" s="23"/>
    </row>
    <row r="15" ht="22.5" spans="1:23">
      <c r="A15" s="29" t="s">
        <v>256</v>
      </c>
      <c r="B15" s="29" t="s">
        <v>257</v>
      </c>
      <c r="C15" s="29" t="s">
        <v>255</v>
      </c>
      <c r="D15" s="29" t="s">
        <v>71</v>
      </c>
      <c r="E15" s="29" t="s">
        <v>102</v>
      </c>
      <c r="F15" s="29" t="s">
        <v>103</v>
      </c>
      <c r="G15" s="29" t="s">
        <v>268</v>
      </c>
      <c r="H15" s="29" t="s">
        <v>269</v>
      </c>
      <c r="I15" s="23">
        <v>26500</v>
      </c>
      <c r="J15" s="23"/>
      <c r="K15" s="23"/>
      <c r="L15" s="23"/>
      <c r="M15" s="23"/>
      <c r="N15" s="23"/>
      <c r="O15" s="23"/>
      <c r="P15" s="23"/>
      <c r="Q15" s="23"/>
      <c r="R15" s="23">
        <v>26500</v>
      </c>
      <c r="S15" s="23">
        <v>26500</v>
      </c>
      <c r="T15" s="23"/>
      <c r="U15" s="23"/>
      <c r="V15" s="23"/>
      <c r="W15" s="23"/>
    </row>
    <row r="16" ht="22.5" spans="1:23">
      <c r="A16" s="29" t="s">
        <v>256</v>
      </c>
      <c r="B16" s="29" t="s">
        <v>257</v>
      </c>
      <c r="C16" s="29" t="s">
        <v>255</v>
      </c>
      <c r="D16" s="29" t="s">
        <v>71</v>
      </c>
      <c r="E16" s="29" t="s">
        <v>102</v>
      </c>
      <c r="F16" s="29" t="s">
        <v>103</v>
      </c>
      <c r="G16" s="29" t="s">
        <v>270</v>
      </c>
      <c r="H16" s="29" t="s">
        <v>271</v>
      </c>
      <c r="I16" s="23">
        <v>26000</v>
      </c>
      <c r="J16" s="23"/>
      <c r="K16" s="23"/>
      <c r="L16" s="23"/>
      <c r="M16" s="23"/>
      <c r="N16" s="23"/>
      <c r="O16" s="23"/>
      <c r="P16" s="23"/>
      <c r="Q16" s="23"/>
      <c r="R16" s="23">
        <v>26000</v>
      </c>
      <c r="S16" s="23">
        <v>26000</v>
      </c>
      <c r="T16" s="23"/>
      <c r="U16" s="23"/>
      <c r="V16" s="23"/>
      <c r="W16" s="23"/>
    </row>
    <row r="17" ht="22.5" spans="1:23">
      <c r="A17" s="29" t="s">
        <v>256</v>
      </c>
      <c r="B17" s="29" t="s">
        <v>257</v>
      </c>
      <c r="C17" s="29" t="s">
        <v>255</v>
      </c>
      <c r="D17" s="29" t="s">
        <v>71</v>
      </c>
      <c r="E17" s="29" t="s">
        <v>102</v>
      </c>
      <c r="F17" s="29" t="s">
        <v>103</v>
      </c>
      <c r="G17" s="29" t="s">
        <v>272</v>
      </c>
      <c r="H17" s="29" t="s">
        <v>273</v>
      </c>
      <c r="I17" s="23">
        <v>300000</v>
      </c>
      <c r="J17" s="23"/>
      <c r="K17" s="23"/>
      <c r="L17" s="23"/>
      <c r="M17" s="23"/>
      <c r="N17" s="23"/>
      <c r="O17" s="23"/>
      <c r="P17" s="23"/>
      <c r="Q17" s="23"/>
      <c r="R17" s="23">
        <v>300000</v>
      </c>
      <c r="S17" s="23">
        <v>300000</v>
      </c>
      <c r="T17" s="23"/>
      <c r="U17" s="23"/>
      <c r="V17" s="23"/>
      <c r="W17" s="23"/>
    </row>
    <row r="18" ht="22.5" spans="1:23">
      <c r="A18" s="29" t="s">
        <v>256</v>
      </c>
      <c r="B18" s="29" t="s">
        <v>257</v>
      </c>
      <c r="C18" s="29" t="s">
        <v>255</v>
      </c>
      <c r="D18" s="29" t="s">
        <v>71</v>
      </c>
      <c r="E18" s="29" t="s">
        <v>102</v>
      </c>
      <c r="F18" s="29" t="s">
        <v>103</v>
      </c>
      <c r="G18" s="29" t="s">
        <v>274</v>
      </c>
      <c r="H18" s="29" t="s">
        <v>180</v>
      </c>
      <c r="I18" s="23">
        <v>18300</v>
      </c>
      <c r="J18" s="23"/>
      <c r="K18" s="23"/>
      <c r="L18" s="23"/>
      <c r="M18" s="23"/>
      <c r="N18" s="23"/>
      <c r="O18" s="23"/>
      <c r="P18" s="23"/>
      <c r="Q18" s="23"/>
      <c r="R18" s="23">
        <v>18300</v>
      </c>
      <c r="S18" s="23">
        <v>18300</v>
      </c>
      <c r="T18" s="23"/>
      <c r="U18" s="23"/>
      <c r="V18" s="23"/>
      <c r="W18" s="23"/>
    </row>
    <row r="19" ht="22.5" spans="1:23">
      <c r="A19" s="29" t="s">
        <v>256</v>
      </c>
      <c r="B19" s="29" t="s">
        <v>257</v>
      </c>
      <c r="C19" s="29" t="s">
        <v>255</v>
      </c>
      <c r="D19" s="29" t="s">
        <v>71</v>
      </c>
      <c r="E19" s="29" t="s">
        <v>102</v>
      </c>
      <c r="F19" s="29" t="s">
        <v>103</v>
      </c>
      <c r="G19" s="29" t="s">
        <v>275</v>
      </c>
      <c r="H19" s="29" t="s">
        <v>276</v>
      </c>
      <c r="I19" s="23">
        <v>2096100</v>
      </c>
      <c r="J19" s="23"/>
      <c r="K19" s="23"/>
      <c r="L19" s="23"/>
      <c r="M19" s="23"/>
      <c r="N19" s="23"/>
      <c r="O19" s="23"/>
      <c r="P19" s="23"/>
      <c r="Q19" s="23"/>
      <c r="R19" s="23">
        <v>2096100</v>
      </c>
      <c r="S19" s="23">
        <v>2096100</v>
      </c>
      <c r="T19" s="23"/>
      <c r="U19" s="23"/>
      <c r="V19" s="23"/>
      <c r="W19" s="23"/>
    </row>
    <row r="20" ht="22.5" spans="1:23">
      <c r="A20" s="29" t="s">
        <v>256</v>
      </c>
      <c r="B20" s="29" t="s">
        <v>257</v>
      </c>
      <c r="C20" s="29" t="s">
        <v>255</v>
      </c>
      <c r="D20" s="29" t="s">
        <v>71</v>
      </c>
      <c r="E20" s="29" t="s">
        <v>102</v>
      </c>
      <c r="F20" s="29" t="s">
        <v>103</v>
      </c>
      <c r="G20" s="29" t="s">
        <v>277</v>
      </c>
      <c r="H20" s="29" t="s">
        <v>278</v>
      </c>
      <c r="I20" s="23">
        <v>360000</v>
      </c>
      <c r="J20" s="23"/>
      <c r="K20" s="23"/>
      <c r="L20" s="23"/>
      <c r="M20" s="23"/>
      <c r="N20" s="23"/>
      <c r="O20" s="23"/>
      <c r="P20" s="23"/>
      <c r="Q20" s="23"/>
      <c r="R20" s="23">
        <v>360000</v>
      </c>
      <c r="S20" s="23">
        <v>360000</v>
      </c>
      <c r="T20" s="23"/>
      <c r="U20" s="23"/>
      <c r="V20" s="23"/>
      <c r="W20" s="23"/>
    </row>
    <row r="21" ht="22.5" spans="1:23">
      <c r="A21" s="29" t="s">
        <v>256</v>
      </c>
      <c r="B21" s="29" t="s">
        <v>257</v>
      </c>
      <c r="C21" s="29" t="s">
        <v>255</v>
      </c>
      <c r="D21" s="29" t="s">
        <v>71</v>
      </c>
      <c r="E21" s="29" t="s">
        <v>102</v>
      </c>
      <c r="F21" s="29" t="s">
        <v>103</v>
      </c>
      <c r="G21" s="29" t="s">
        <v>279</v>
      </c>
      <c r="H21" s="29" t="s">
        <v>280</v>
      </c>
      <c r="I21" s="23">
        <v>80000</v>
      </c>
      <c r="J21" s="23"/>
      <c r="K21" s="23"/>
      <c r="L21" s="23"/>
      <c r="M21" s="23"/>
      <c r="N21" s="23"/>
      <c r="O21" s="23"/>
      <c r="P21" s="23"/>
      <c r="Q21" s="23"/>
      <c r="R21" s="23">
        <v>80000</v>
      </c>
      <c r="S21" s="23">
        <v>80000</v>
      </c>
      <c r="T21" s="23"/>
      <c r="U21" s="23"/>
      <c r="V21" s="23"/>
      <c r="W21" s="23"/>
    </row>
    <row r="22" ht="22.5" spans="1:23">
      <c r="A22" s="29" t="s">
        <v>256</v>
      </c>
      <c r="B22" s="29" t="s">
        <v>257</v>
      </c>
      <c r="C22" s="29" t="s">
        <v>255</v>
      </c>
      <c r="D22" s="29" t="s">
        <v>71</v>
      </c>
      <c r="E22" s="29" t="s">
        <v>102</v>
      </c>
      <c r="F22" s="29" t="s">
        <v>103</v>
      </c>
      <c r="G22" s="29" t="s">
        <v>281</v>
      </c>
      <c r="H22" s="29" t="s">
        <v>282</v>
      </c>
      <c r="I22" s="23">
        <v>350000</v>
      </c>
      <c r="J22" s="23"/>
      <c r="K22" s="23"/>
      <c r="L22" s="23"/>
      <c r="M22" s="23"/>
      <c r="N22" s="23"/>
      <c r="O22" s="23"/>
      <c r="P22" s="23"/>
      <c r="Q22" s="23"/>
      <c r="R22" s="23">
        <v>350000</v>
      </c>
      <c r="S22" s="23">
        <v>350000</v>
      </c>
      <c r="T22" s="23"/>
      <c r="U22" s="23"/>
      <c r="V22" s="23"/>
      <c r="W22" s="23"/>
    </row>
    <row r="23" ht="22.5" spans="1:23">
      <c r="A23" s="127"/>
      <c r="B23" s="127"/>
      <c r="C23" s="20" t="s">
        <v>283</v>
      </c>
      <c r="D23" s="127"/>
      <c r="E23" s="127"/>
      <c r="F23" s="127"/>
      <c r="G23" s="127"/>
      <c r="H23" s="127"/>
      <c r="I23" s="23">
        <v>154809.53</v>
      </c>
      <c r="J23" s="23"/>
      <c r="K23" s="23"/>
      <c r="L23" s="23"/>
      <c r="M23" s="23"/>
      <c r="N23" s="23"/>
      <c r="O23" s="23"/>
      <c r="P23" s="23"/>
      <c r="Q23" s="23"/>
      <c r="R23" s="23">
        <v>154809.53</v>
      </c>
      <c r="S23" s="23">
        <v>154809.53</v>
      </c>
      <c r="T23" s="23"/>
      <c r="U23" s="23"/>
      <c r="V23" s="23"/>
      <c r="W23" s="23"/>
    </row>
    <row r="24" ht="22.5" spans="1:23">
      <c r="A24" s="29" t="s">
        <v>256</v>
      </c>
      <c r="B24" s="29" t="s">
        <v>284</v>
      </c>
      <c r="C24" s="29" t="s">
        <v>283</v>
      </c>
      <c r="D24" s="29" t="s">
        <v>71</v>
      </c>
      <c r="E24" s="29" t="s">
        <v>102</v>
      </c>
      <c r="F24" s="29" t="s">
        <v>103</v>
      </c>
      <c r="G24" s="29" t="s">
        <v>258</v>
      </c>
      <c r="H24" s="29" t="s">
        <v>259</v>
      </c>
      <c r="I24" s="23">
        <v>17600</v>
      </c>
      <c r="J24" s="23"/>
      <c r="K24" s="23"/>
      <c r="L24" s="23"/>
      <c r="M24" s="23"/>
      <c r="N24" s="23"/>
      <c r="O24" s="23"/>
      <c r="P24" s="23"/>
      <c r="Q24" s="23"/>
      <c r="R24" s="23">
        <v>17600</v>
      </c>
      <c r="S24" s="23">
        <v>17600</v>
      </c>
      <c r="T24" s="23"/>
      <c r="U24" s="23"/>
      <c r="V24" s="23"/>
      <c r="W24" s="23"/>
    </row>
    <row r="25" ht="22.5" spans="1:23">
      <c r="A25" s="29" t="s">
        <v>256</v>
      </c>
      <c r="B25" s="29" t="s">
        <v>284</v>
      </c>
      <c r="C25" s="29" t="s">
        <v>283</v>
      </c>
      <c r="D25" s="29" t="s">
        <v>71</v>
      </c>
      <c r="E25" s="29" t="s">
        <v>102</v>
      </c>
      <c r="F25" s="29" t="s">
        <v>103</v>
      </c>
      <c r="G25" s="29" t="s">
        <v>260</v>
      </c>
      <c r="H25" s="29" t="s">
        <v>261</v>
      </c>
      <c r="I25" s="23">
        <v>20000</v>
      </c>
      <c r="J25" s="23"/>
      <c r="K25" s="23"/>
      <c r="L25" s="23"/>
      <c r="M25" s="23"/>
      <c r="N25" s="23"/>
      <c r="O25" s="23"/>
      <c r="P25" s="23"/>
      <c r="Q25" s="23"/>
      <c r="R25" s="23">
        <v>20000</v>
      </c>
      <c r="S25" s="23">
        <v>20000</v>
      </c>
      <c r="T25" s="23"/>
      <c r="U25" s="23"/>
      <c r="V25" s="23"/>
      <c r="W25" s="23"/>
    </row>
    <row r="26" ht="22.5" spans="1:23">
      <c r="A26" s="29" t="s">
        <v>256</v>
      </c>
      <c r="B26" s="29" t="s">
        <v>284</v>
      </c>
      <c r="C26" s="29" t="s">
        <v>283</v>
      </c>
      <c r="D26" s="29" t="s">
        <v>71</v>
      </c>
      <c r="E26" s="29" t="s">
        <v>102</v>
      </c>
      <c r="F26" s="29" t="s">
        <v>103</v>
      </c>
      <c r="G26" s="29" t="s">
        <v>272</v>
      </c>
      <c r="H26" s="29" t="s">
        <v>273</v>
      </c>
      <c r="I26" s="23">
        <v>30000</v>
      </c>
      <c r="J26" s="23"/>
      <c r="K26" s="23"/>
      <c r="L26" s="23"/>
      <c r="M26" s="23"/>
      <c r="N26" s="23"/>
      <c r="O26" s="23"/>
      <c r="P26" s="23"/>
      <c r="Q26" s="23"/>
      <c r="R26" s="23">
        <v>30000</v>
      </c>
      <c r="S26" s="23">
        <v>30000</v>
      </c>
      <c r="T26" s="23"/>
      <c r="U26" s="23"/>
      <c r="V26" s="23"/>
      <c r="W26" s="23"/>
    </row>
    <row r="27" ht="22.5" spans="1:23">
      <c r="A27" s="29" t="s">
        <v>256</v>
      </c>
      <c r="B27" s="29" t="s">
        <v>284</v>
      </c>
      <c r="C27" s="29" t="s">
        <v>283</v>
      </c>
      <c r="D27" s="29" t="s">
        <v>71</v>
      </c>
      <c r="E27" s="29" t="s">
        <v>102</v>
      </c>
      <c r="F27" s="29" t="s">
        <v>103</v>
      </c>
      <c r="G27" s="29" t="s">
        <v>279</v>
      </c>
      <c r="H27" s="29" t="s">
        <v>280</v>
      </c>
      <c r="I27" s="23">
        <v>3890</v>
      </c>
      <c r="J27" s="23"/>
      <c r="K27" s="23"/>
      <c r="L27" s="23"/>
      <c r="M27" s="23"/>
      <c r="N27" s="23"/>
      <c r="O27" s="23"/>
      <c r="P27" s="23"/>
      <c r="Q27" s="23"/>
      <c r="R27" s="23">
        <v>3890</v>
      </c>
      <c r="S27" s="23">
        <v>3890</v>
      </c>
      <c r="T27" s="23"/>
      <c r="U27" s="23"/>
      <c r="V27" s="23"/>
      <c r="W27" s="23"/>
    </row>
    <row r="28" ht="22.5" spans="1:23">
      <c r="A28" s="29" t="s">
        <v>256</v>
      </c>
      <c r="B28" s="29" t="s">
        <v>284</v>
      </c>
      <c r="C28" s="29" t="s">
        <v>283</v>
      </c>
      <c r="D28" s="29" t="s">
        <v>71</v>
      </c>
      <c r="E28" s="29" t="s">
        <v>102</v>
      </c>
      <c r="F28" s="29" t="s">
        <v>103</v>
      </c>
      <c r="G28" s="29" t="s">
        <v>279</v>
      </c>
      <c r="H28" s="29" t="s">
        <v>280</v>
      </c>
      <c r="I28" s="23">
        <v>1726.53</v>
      </c>
      <c r="J28" s="23"/>
      <c r="K28" s="23"/>
      <c r="L28" s="23"/>
      <c r="M28" s="23"/>
      <c r="N28" s="23"/>
      <c r="O28" s="23"/>
      <c r="P28" s="23"/>
      <c r="Q28" s="23"/>
      <c r="R28" s="23">
        <v>1726.53</v>
      </c>
      <c r="S28" s="23">
        <v>1726.53</v>
      </c>
      <c r="T28" s="23"/>
      <c r="U28" s="23"/>
      <c r="V28" s="23"/>
      <c r="W28" s="23"/>
    </row>
    <row r="29" ht="22.5" spans="1:23">
      <c r="A29" s="29" t="s">
        <v>256</v>
      </c>
      <c r="B29" s="29" t="s">
        <v>284</v>
      </c>
      <c r="C29" s="29" t="s">
        <v>283</v>
      </c>
      <c r="D29" s="29" t="s">
        <v>71</v>
      </c>
      <c r="E29" s="29" t="s">
        <v>102</v>
      </c>
      <c r="F29" s="29" t="s">
        <v>103</v>
      </c>
      <c r="G29" s="29" t="s">
        <v>285</v>
      </c>
      <c r="H29" s="29" t="s">
        <v>286</v>
      </c>
      <c r="I29" s="23">
        <v>23330</v>
      </c>
      <c r="J29" s="23"/>
      <c r="K29" s="23"/>
      <c r="L29" s="23"/>
      <c r="M29" s="23"/>
      <c r="N29" s="23"/>
      <c r="O29" s="23"/>
      <c r="P29" s="23"/>
      <c r="Q29" s="23"/>
      <c r="R29" s="23">
        <v>23330</v>
      </c>
      <c r="S29" s="23">
        <v>23330</v>
      </c>
      <c r="T29" s="23"/>
      <c r="U29" s="23"/>
      <c r="V29" s="23"/>
      <c r="W29" s="23"/>
    </row>
    <row r="30" ht="22.5" spans="1:23">
      <c r="A30" s="29" t="s">
        <v>256</v>
      </c>
      <c r="B30" s="29" t="s">
        <v>284</v>
      </c>
      <c r="C30" s="29" t="s">
        <v>283</v>
      </c>
      <c r="D30" s="29" t="s">
        <v>71</v>
      </c>
      <c r="E30" s="29" t="s">
        <v>102</v>
      </c>
      <c r="F30" s="29" t="s">
        <v>103</v>
      </c>
      <c r="G30" s="29" t="s">
        <v>285</v>
      </c>
      <c r="H30" s="29" t="s">
        <v>286</v>
      </c>
      <c r="I30" s="23">
        <v>7210</v>
      </c>
      <c r="J30" s="23"/>
      <c r="K30" s="23"/>
      <c r="L30" s="23"/>
      <c r="M30" s="23"/>
      <c r="N30" s="23"/>
      <c r="O30" s="23"/>
      <c r="P30" s="23"/>
      <c r="Q30" s="23"/>
      <c r="R30" s="23">
        <v>7210</v>
      </c>
      <c r="S30" s="23">
        <v>7210</v>
      </c>
      <c r="T30" s="23"/>
      <c r="U30" s="23"/>
      <c r="V30" s="23"/>
      <c r="W30" s="23"/>
    </row>
    <row r="31" ht="22.5" spans="1:23">
      <c r="A31" s="29" t="s">
        <v>256</v>
      </c>
      <c r="B31" s="29" t="s">
        <v>284</v>
      </c>
      <c r="C31" s="29" t="s">
        <v>283</v>
      </c>
      <c r="D31" s="29" t="s">
        <v>71</v>
      </c>
      <c r="E31" s="29" t="s">
        <v>102</v>
      </c>
      <c r="F31" s="29" t="s">
        <v>103</v>
      </c>
      <c r="G31" s="29" t="s">
        <v>285</v>
      </c>
      <c r="H31" s="29" t="s">
        <v>286</v>
      </c>
      <c r="I31" s="23">
        <v>13353</v>
      </c>
      <c r="J31" s="23"/>
      <c r="K31" s="23"/>
      <c r="L31" s="23"/>
      <c r="M31" s="23"/>
      <c r="N31" s="23"/>
      <c r="O31" s="23"/>
      <c r="P31" s="23"/>
      <c r="Q31" s="23"/>
      <c r="R31" s="23">
        <v>13353</v>
      </c>
      <c r="S31" s="23">
        <v>13353</v>
      </c>
      <c r="T31" s="23"/>
      <c r="U31" s="23"/>
      <c r="V31" s="23"/>
      <c r="W31" s="23"/>
    </row>
    <row r="32" ht="22.5" spans="1:23">
      <c r="A32" s="29" t="s">
        <v>256</v>
      </c>
      <c r="B32" s="29" t="s">
        <v>284</v>
      </c>
      <c r="C32" s="29" t="s">
        <v>283</v>
      </c>
      <c r="D32" s="29" t="s">
        <v>71</v>
      </c>
      <c r="E32" s="29" t="s">
        <v>102</v>
      </c>
      <c r="F32" s="29" t="s">
        <v>103</v>
      </c>
      <c r="G32" s="29" t="s">
        <v>287</v>
      </c>
      <c r="H32" s="29" t="s">
        <v>288</v>
      </c>
      <c r="I32" s="23">
        <v>17700</v>
      </c>
      <c r="J32" s="23"/>
      <c r="K32" s="23"/>
      <c r="L32" s="23"/>
      <c r="M32" s="23"/>
      <c r="N32" s="23"/>
      <c r="O32" s="23"/>
      <c r="P32" s="23"/>
      <c r="Q32" s="23"/>
      <c r="R32" s="23">
        <v>17700</v>
      </c>
      <c r="S32" s="23">
        <v>17700</v>
      </c>
      <c r="T32" s="23"/>
      <c r="U32" s="23"/>
      <c r="V32" s="23"/>
      <c r="W32" s="23"/>
    </row>
    <row r="33" ht="22.5" spans="1:23">
      <c r="A33" s="29" t="s">
        <v>256</v>
      </c>
      <c r="B33" s="29" t="s">
        <v>284</v>
      </c>
      <c r="C33" s="29" t="s">
        <v>283</v>
      </c>
      <c r="D33" s="29" t="s">
        <v>71</v>
      </c>
      <c r="E33" s="29" t="s">
        <v>102</v>
      </c>
      <c r="F33" s="29" t="s">
        <v>103</v>
      </c>
      <c r="G33" s="29" t="s">
        <v>289</v>
      </c>
      <c r="H33" s="29" t="s">
        <v>290</v>
      </c>
      <c r="I33" s="23">
        <v>20000</v>
      </c>
      <c r="J33" s="23"/>
      <c r="K33" s="23"/>
      <c r="L33" s="23"/>
      <c r="M33" s="23"/>
      <c r="N33" s="23"/>
      <c r="O33" s="23"/>
      <c r="P33" s="23"/>
      <c r="Q33" s="23"/>
      <c r="R33" s="23">
        <v>20000</v>
      </c>
      <c r="S33" s="23">
        <v>20000</v>
      </c>
      <c r="T33" s="23"/>
      <c r="U33" s="23"/>
      <c r="V33" s="23"/>
      <c r="W33" s="23"/>
    </row>
    <row r="34" ht="22.5" spans="1:23">
      <c r="A34" s="127"/>
      <c r="B34" s="127"/>
      <c r="C34" s="20" t="s">
        <v>291</v>
      </c>
      <c r="D34" s="127"/>
      <c r="E34" s="127"/>
      <c r="F34" s="127"/>
      <c r="G34" s="127"/>
      <c r="H34" s="127"/>
      <c r="I34" s="23">
        <v>2825297.93</v>
      </c>
      <c r="J34" s="23"/>
      <c r="K34" s="23"/>
      <c r="L34" s="23"/>
      <c r="M34" s="23"/>
      <c r="N34" s="23"/>
      <c r="O34" s="23"/>
      <c r="P34" s="23"/>
      <c r="Q34" s="23"/>
      <c r="R34" s="23">
        <v>2825297.93</v>
      </c>
      <c r="S34" s="23">
        <v>2825297.93</v>
      </c>
      <c r="T34" s="23"/>
      <c r="U34" s="23"/>
      <c r="V34" s="23"/>
      <c r="W34" s="23"/>
    </row>
    <row r="35" ht="22.5" spans="1:23">
      <c r="A35" s="29" t="s">
        <v>256</v>
      </c>
      <c r="B35" s="29" t="s">
        <v>292</v>
      </c>
      <c r="C35" s="29" t="s">
        <v>291</v>
      </c>
      <c r="D35" s="29" t="s">
        <v>71</v>
      </c>
      <c r="E35" s="29" t="s">
        <v>102</v>
      </c>
      <c r="F35" s="29" t="s">
        <v>103</v>
      </c>
      <c r="G35" s="29" t="s">
        <v>258</v>
      </c>
      <c r="H35" s="29" t="s">
        <v>259</v>
      </c>
      <c r="I35" s="23">
        <v>50498.4</v>
      </c>
      <c r="J35" s="23"/>
      <c r="K35" s="23"/>
      <c r="L35" s="23"/>
      <c r="M35" s="23"/>
      <c r="N35" s="23"/>
      <c r="O35" s="23"/>
      <c r="P35" s="23"/>
      <c r="Q35" s="23"/>
      <c r="R35" s="23">
        <v>50498.4</v>
      </c>
      <c r="S35" s="23">
        <v>50498.4</v>
      </c>
      <c r="T35" s="23"/>
      <c r="U35" s="23"/>
      <c r="V35" s="23"/>
      <c r="W35" s="23"/>
    </row>
    <row r="36" ht="22.5" spans="1:23">
      <c r="A36" s="29" t="s">
        <v>256</v>
      </c>
      <c r="B36" s="29" t="s">
        <v>292</v>
      </c>
      <c r="C36" s="29" t="s">
        <v>291</v>
      </c>
      <c r="D36" s="29" t="s">
        <v>71</v>
      </c>
      <c r="E36" s="29" t="s">
        <v>102</v>
      </c>
      <c r="F36" s="29" t="s">
        <v>103</v>
      </c>
      <c r="G36" s="29" t="s">
        <v>260</v>
      </c>
      <c r="H36" s="29" t="s">
        <v>261</v>
      </c>
      <c r="I36" s="23">
        <v>30000</v>
      </c>
      <c r="J36" s="23"/>
      <c r="K36" s="23"/>
      <c r="L36" s="23"/>
      <c r="M36" s="23"/>
      <c r="N36" s="23"/>
      <c r="O36" s="23"/>
      <c r="P36" s="23"/>
      <c r="Q36" s="23"/>
      <c r="R36" s="23">
        <v>30000</v>
      </c>
      <c r="S36" s="23">
        <v>30000</v>
      </c>
      <c r="T36" s="23"/>
      <c r="U36" s="23"/>
      <c r="V36" s="23"/>
      <c r="W36" s="23"/>
    </row>
    <row r="37" ht="22.5" spans="1:23">
      <c r="A37" s="29" t="s">
        <v>256</v>
      </c>
      <c r="B37" s="29" t="s">
        <v>292</v>
      </c>
      <c r="C37" s="29" t="s">
        <v>291</v>
      </c>
      <c r="D37" s="29" t="s">
        <v>71</v>
      </c>
      <c r="E37" s="29" t="s">
        <v>102</v>
      </c>
      <c r="F37" s="29" t="s">
        <v>103</v>
      </c>
      <c r="G37" s="29" t="s">
        <v>279</v>
      </c>
      <c r="H37" s="29" t="s">
        <v>280</v>
      </c>
      <c r="I37" s="23">
        <v>16000</v>
      </c>
      <c r="J37" s="23"/>
      <c r="K37" s="23"/>
      <c r="L37" s="23"/>
      <c r="M37" s="23"/>
      <c r="N37" s="23"/>
      <c r="O37" s="23"/>
      <c r="P37" s="23"/>
      <c r="Q37" s="23"/>
      <c r="R37" s="23">
        <v>16000</v>
      </c>
      <c r="S37" s="23">
        <v>16000</v>
      </c>
      <c r="T37" s="23"/>
      <c r="U37" s="23"/>
      <c r="V37" s="23"/>
      <c r="W37" s="23"/>
    </row>
    <row r="38" ht="22.5" spans="1:23">
      <c r="A38" s="29" t="s">
        <v>256</v>
      </c>
      <c r="B38" s="29" t="s">
        <v>292</v>
      </c>
      <c r="C38" s="29" t="s">
        <v>291</v>
      </c>
      <c r="D38" s="29" t="s">
        <v>71</v>
      </c>
      <c r="E38" s="29" t="s">
        <v>102</v>
      </c>
      <c r="F38" s="29" t="s">
        <v>103</v>
      </c>
      <c r="G38" s="29" t="s">
        <v>279</v>
      </c>
      <c r="H38" s="29" t="s">
        <v>280</v>
      </c>
      <c r="I38" s="23">
        <v>70000</v>
      </c>
      <c r="J38" s="23"/>
      <c r="K38" s="23"/>
      <c r="L38" s="23"/>
      <c r="M38" s="23"/>
      <c r="N38" s="23"/>
      <c r="O38" s="23"/>
      <c r="P38" s="23"/>
      <c r="Q38" s="23"/>
      <c r="R38" s="23">
        <v>70000</v>
      </c>
      <c r="S38" s="23">
        <v>70000</v>
      </c>
      <c r="T38" s="23"/>
      <c r="U38" s="23"/>
      <c r="V38" s="23"/>
      <c r="W38" s="23"/>
    </row>
    <row r="39" ht="22.5" spans="1:23">
      <c r="A39" s="29" t="s">
        <v>256</v>
      </c>
      <c r="B39" s="29" t="s">
        <v>292</v>
      </c>
      <c r="C39" s="29" t="s">
        <v>291</v>
      </c>
      <c r="D39" s="29" t="s">
        <v>71</v>
      </c>
      <c r="E39" s="29" t="s">
        <v>102</v>
      </c>
      <c r="F39" s="29" t="s">
        <v>103</v>
      </c>
      <c r="G39" s="29" t="s">
        <v>285</v>
      </c>
      <c r="H39" s="29" t="s">
        <v>286</v>
      </c>
      <c r="I39" s="23">
        <v>20000</v>
      </c>
      <c r="J39" s="23"/>
      <c r="K39" s="23"/>
      <c r="L39" s="23"/>
      <c r="M39" s="23"/>
      <c r="N39" s="23"/>
      <c r="O39" s="23"/>
      <c r="P39" s="23"/>
      <c r="Q39" s="23"/>
      <c r="R39" s="23">
        <v>20000</v>
      </c>
      <c r="S39" s="23">
        <v>20000</v>
      </c>
      <c r="T39" s="23"/>
      <c r="U39" s="23"/>
      <c r="V39" s="23"/>
      <c r="W39" s="23"/>
    </row>
    <row r="40" ht="22.5" spans="1:23">
      <c r="A40" s="29" t="s">
        <v>256</v>
      </c>
      <c r="B40" s="29" t="s">
        <v>292</v>
      </c>
      <c r="C40" s="29" t="s">
        <v>291</v>
      </c>
      <c r="D40" s="29" t="s">
        <v>71</v>
      </c>
      <c r="E40" s="29" t="s">
        <v>102</v>
      </c>
      <c r="F40" s="29" t="s">
        <v>103</v>
      </c>
      <c r="G40" s="29" t="s">
        <v>285</v>
      </c>
      <c r="H40" s="29" t="s">
        <v>286</v>
      </c>
      <c r="I40" s="23">
        <v>45499.62</v>
      </c>
      <c r="J40" s="23"/>
      <c r="K40" s="23"/>
      <c r="L40" s="23"/>
      <c r="M40" s="23"/>
      <c r="N40" s="23"/>
      <c r="O40" s="23"/>
      <c r="P40" s="23"/>
      <c r="Q40" s="23"/>
      <c r="R40" s="23">
        <v>45499.62</v>
      </c>
      <c r="S40" s="23">
        <v>45499.62</v>
      </c>
      <c r="T40" s="23"/>
      <c r="U40" s="23"/>
      <c r="V40" s="23"/>
      <c r="W40" s="23"/>
    </row>
    <row r="41" ht="22.5" spans="1:23">
      <c r="A41" s="29" t="s">
        <v>256</v>
      </c>
      <c r="B41" s="29" t="s">
        <v>292</v>
      </c>
      <c r="C41" s="29" t="s">
        <v>291</v>
      </c>
      <c r="D41" s="29" t="s">
        <v>71</v>
      </c>
      <c r="E41" s="29" t="s">
        <v>102</v>
      </c>
      <c r="F41" s="29" t="s">
        <v>103</v>
      </c>
      <c r="G41" s="29" t="s">
        <v>285</v>
      </c>
      <c r="H41" s="29" t="s">
        <v>286</v>
      </c>
      <c r="I41" s="23">
        <v>60000</v>
      </c>
      <c r="J41" s="23"/>
      <c r="K41" s="23"/>
      <c r="L41" s="23"/>
      <c r="M41" s="23"/>
      <c r="N41" s="23"/>
      <c r="O41" s="23"/>
      <c r="P41" s="23"/>
      <c r="Q41" s="23"/>
      <c r="R41" s="23">
        <v>60000</v>
      </c>
      <c r="S41" s="23">
        <v>60000</v>
      </c>
      <c r="T41" s="23"/>
      <c r="U41" s="23"/>
      <c r="V41" s="23"/>
      <c r="W41" s="23"/>
    </row>
    <row r="42" ht="22.5" spans="1:23">
      <c r="A42" s="29" t="s">
        <v>256</v>
      </c>
      <c r="B42" s="29" t="s">
        <v>292</v>
      </c>
      <c r="C42" s="29" t="s">
        <v>291</v>
      </c>
      <c r="D42" s="29" t="s">
        <v>71</v>
      </c>
      <c r="E42" s="29" t="s">
        <v>102</v>
      </c>
      <c r="F42" s="29" t="s">
        <v>103</v>
      </c>
      <c r="G42" s="29" t="s">
        <v>285</v>
      </c>
      <c r="H42" s="29" t="s">
        <v>286</v>
      </c>
      <c r="I42" s="23">
        <v>93999.99</v>
      </c>
      <c r="J42" s="23"/>
      <c r="K42" s="23"/>
      <c r="L42" s="23"/>
      <c r="M42" s="23"/>
      <c r="N42" s="23"/>
      <c r="O42" s="23"/>
      <c r="P42" s="23"/>
      <c r="Q42" s="23"/>
      <c r="R42" s="23">
        <v>93999.99</v>
      </c>
      <c r="S42" s="23">
        <v>93999.99</v>
      </c>
      <c r="T42" s="23"/>
      <c r="U42" s="23"/>
      <c r="V42" s="23"/>
      <c r="W42" s="23"/>
    </row>
    <row r="43" ht="22.5" spans="1:23">
      <c r="A43" s="29" t="s">
        <v>256</v>
      </c>
      <c r="B43" s="29" t="s">
        <v>292</v>
      </c>
      <c r="C43" s="29" t="s">
        <v>291</v>
      </c>
      <c r="D43" s="29" t="s">
        <v>71</v>
      </c>
      <c r="E43" s="29" t="s">
        <v>102</v>
      </c>
      <c r="F43" s="29" t="s">
        <v>103</v>
      </c>
      <c r="G43" s="29" t="s">
        <v>287</v>
      </c>
      <c r="H43" s="29" t="s">
        <v>288</v>
      </c>
      <c r="I43" s="23">
        <v>2000000</v>
      </c>
      <c r="J43" s="23"/>
      <c r="K43" s="23"/>
      <c r="L43" s="23"/>
      <c r="M43" s="23"/>
      <c r="N43" s="23"/>
      <c r="O43" s="23"/>
      <c r="P43" s="23"/>
      <c r="Q43" s="23"/>
      <c r="R43" s="23">
        <v>2000000</v>
      </c>
      <c r="S43" s="23">
        <v>2000000</v>
      </c>
      <c r="T43" s="23"/>
      <c r="U43" s="23"/>
      <c r="V43" s="23"/>
      <c r="W43" s="23"/>
    </row>
    <row r="44" ht="22.5" spans="1:23">
      <c r="A44" s="29" t="s">
        <v>256</v>
      </c>
      <c r="B44" s="29" t="s">
        <v>292</v>
      </c>
      <c r="C44" s="29" t="s">
        <v>291</v>
      </c>
      <c r="D44" s="29" t="s">
        <v>71</v>
      </c>
      <c r="E44" s="29" t="s">
        <v>102</v>
      </c>
      <c r="F44" s="29" t="s">
        <v>103</v>
      </c>
      <c r="G44" s="29" t="s">
        <v>293</v>
      </c>
      <c r="H44" s="29" t="s">
        <v>294</v>
      </c>
      <c r="I44" s="23">
        <v>39299.92</v>
      </c>
      <c r="J44" s="23"/>
      <c r="K44" s="23"/>
      <c r="L44" s="23"/>
      <c r="M44" s="23"/>
      <c r="N44" s="23"/>
      <c r="O44" s="23"/>
      <c r="P44" s="23"/>
      <c r="Q44" s="23"/>
      <c r="R44" s="23">
        <v>39299.92</v>
      </c>
      <c r="S44" s="23">
        <v>39299.92</v>
      </c>
      <c r="T44" s="23"/>
      <c r="U44" s="23"/>
      <c r="V44" s="23"/>
      <c r="W44" s="23"/>
    </row>
    <row r="45" ht="22.5" spans="1:23">
      <c r="A45" s="29" t="s">
        <v>256</v>
      </c>
      <c r="B45" s="29" t="s">
        <v>292</v>
      </c>
      <c r="C45" s="29" t="s">
        <v>291</v>
      </c>
      <c r="D45" s="29" t="s">
        <v>71</v>
      </c>
      <c r="E45" s="29" t="s">
        <v>102</v>
      </c>
      <c r="F45" s="29" t="s">
        <v>103</v>
      </c>
      <c r="G45" s="29" t="s">
        <v>295</v>
      </c>
      <c r="H45" s="29" t="s">
        <v>296</v>
      </c>
      <c r="I45" s="23">
        <v>350000</v>
      </c>
      <c r="J45" s="23"/>
      <c r="K45" s="23"/>
      <c r="L45" s="23"/>
      <c r="M45" s="23"/>
      <c r="N45" s="23"/>
      <c r="O45" s="23"/>
      <c r="P45" s="23"/>
      <c r="Q45" s="23"/>
      <c r="R45" s="23">
        <v>350000</v>
      </c>
      <c r="S45" s="23">
        <v>350000</v>
      </c>
      <c r="T45" s="23"/>
      <c r="U45" s="23"/>
      <c r="V45" s="23"/>
      <c r="W45" s="23"/>
    </row>
    <row r="46" ht="22.5" spans="1:23">
      <c r="A46" s="29" t="s">
        <v>256</v>
      </c>
      <c r="B46" s="29" t="s">
        <v>292</v>
      </c>
      <c r="C46" s="29" t="s">
        <v>291</v>
      </c>
      <c r="D46" s="29" t="s">
        <v>71</v>
      </c>
      <c r="E46" s="29" t="s">
        <v>102</v>
      </c>
      <c r="F46" s="29" t="s">
        <v>103</v>
      </c>
      <c r="G46" s="29" t="s">
        <v>289</v>
      </c>
      <c r="H46" s="29" t="s">
        <v>290</v>
      </c>
      <c r="I46" s="23">
        <v>50000</v>
      </c>
      <c r="J46" s="23"/>
      <c r="K46" s="23"/>
      <c r="L46" s="23"/>
      <c r="M46" s="23"/>
      <c r="N46" s="23"/>
      <c r="O46" s="23"/>
      <c r="P46" s="23"/>
      <c r="Q46" s="23"/>
      <c r="R46" s="23">
        <v>50000</v>
      </c>
      <c r="S46" s="23">
        <v>50000</v>
      </c>
      <c r="T46" s="23"/>
      <c r="U46" s="23"/>
      <c r="V46" s="23"/>
      <c r="W46" s="23"/>
    </row>
    <row r="47" ht="18.75" customHeight="1" spans="1:23">
      <c r="A47" s="128" t="s">
        <v>56</v>
      </c>
      <c r="B47" s="128"/>
      <c r="C47" s="128"/>
      <c r="D47" s="128"/>
      <c r="E47" s="128"/>
      <c r="F47" s="128"/>
      <c r="G47" s="128"/>
      <c r="H47" s="128"/>
      <c r="I47" s="23">
        <v>6480507.46</v>
      </c>
      <c r="J47" s="23"/>
      <c r="K47" s="23"/>
      <c r="L47" s="23"/>
      <c r="M47" s="23"/>
      <c r="N47" s="23"/>
      <c r="O47" s="23"/>
      <c r="P47" s="23"/>
      <c r="Q47" s="23"/>
      <c r="R47" s="23">
        <v>6480507.46</v>
      </c>
      <c r="S47" s="23">
        <v>6480507.46</v>
      </c>
      <c r="T47" s="23"/>
      <c r="U47" s="23"/>
      <c r="V47" s="23"/>
      <c r="W47" s="23"/>
    </row>
  </sheetData>
  <mergeCells count="28">
    <mergeCell ref="A2:W2"/>
    <mergeCell ref="A3:H3"/>
    <mergeCell ref="J4:M4"/>
    <mergeCell ref="N4:P4"/>
    <mergeCell ref="R4:W4"/>
    <mergeCell ref="A47:H4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6"/>
  <sheetViews>
    <sheetView showZeros="0" tabSelected="1" workbookViewId="0">
      <selection activeCell="B7" sqref="A1:J16"/>
    </sheetView>
  </sheetViews>
  <sheetFormatPr defaultColWidth="9.14285714285714" defaultRowHeight="12" customHeight="1"/>
  <cols>
    <col min="1" max="1" width="54.0095238095238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2" t="s">
        <v>297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6"/>
      <c r="G2" s="5"/>
      <c r="H2" s="66"/>
      <c r="I2" s="66"/>
      <c r="J2" s="5"/>
    </row>
    <row r="3" ht="18.75" customHeight="1" spans="1:8">
      <c r="A3" s="48" t="str">
        <f>"单位名称："&amp;"永德县崇岗乡卫生院"</f>
        <v>单位名称：永德县崇岗乡卫生院</v>
      </c>
      <c r="B3" s="49"/>
      <c r="C3" s="49"/>
      <c r="D3" s="49"/>
      <c r="E3" s="49"/>
      <c r="F3" s="50"/>
      <c r="G3" s="49"/>
      <c r="H3" s="50"/>
    </row>
    <row r="4" ht="18.75" customHeight="1" spans="1:10">
      <c r="A4" s="40" t="s">
        <v>298</v>
      </c>
      <c r="B4" s="40" t="s">
        <v>299</v>
      </c>
      <c r="C4" s="40" t="s">
        <v>300</v>
      </c>
      <c r="D4" s="40" t="s">
        <v>301</v>
      </c>
      <c r="E4" s="40" t="s">
        <v>302</v>
      </c>
      <c r="F4" s="51" t="s">
        <v>303</v>
      </c>
      <c r="G4" s="40" t="s">
        <v>304</v>
      </c>
      <c r="H4" s="51" t="s">
        <v>305</v>
      </c>
      <c r="I4" s="51" t="s">
        <v>306</v>
      </c>
      <c r="J4" s="40" t="s">
        <v>307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118" t="s">
        <v>71</v>
      </c>
      <c r="B6" s="43"/>
      <c r="C6" s="43"/>
      <c r="D6" s="43"/>
      <c r="E6" s="45"/>
      <c r="F6" s="119"/>
      <c r="G6" s="45"/>
      <c r="H6" s="119"/>
      <c r="I6" s="119"/>
      <c r="J6" s="45"/>
    </row>
    <row r="7" ht="22.5" spans="1:10">
      <c r="A7" s="221" t="s">
        <v>255</v>
      </c>
      <c r="B7" s="121" t="s">
        <v>308</v>
      </c>
      <c r="C7" s="122" t="s">
        <v>309</v>
      </c>
      <c r="D7" s="122" t="s">
        <v>310</v>
      </c>
      <c r="E7" s="118" t="s">
        <v>311</v>
      </c>
      <c r="F7" s="122" t="s">
        <v>312</v>
      </c>
      <c r="G7" s="118" t="s">
        <v>313</v>
      </c>
      <c r="H7" s="122" t="s">
        <v>314</v>
      </c>
      <c r="I7" s="122" t="s">
        <v>315</v>
      </c>
      <c r="J7" s="118" t="s">
        <v>316</v>
      </c>
    </row>
    <row r="8" ht="22.5" spans="1:10">
      <c r="A8" s="221" t="s">
        <v>255</v>
      </c>
      <c r="B8" s="123"/>
      <c r="C8" s="122" t="s">
        <v>309</v>
      </c>
      <c r="D8" s="122" t="s">
        <v>310</v>
      </c>
      <c r="E8" s="118" t="s">
        <v>317</v>
      </c>
      <c r="F8" s="122" t="s">
        <v>318</v>
      </c>
      <c r="G8" s="118" t="s">
        <v>319</v>
      </c>
      <c r="H8" s="122" t="s">
        <v>314</v>
      </c>
      <c r="I8" s="122" t="s">
        <v>315</v>
      </c>
      <c r="J8" s="118" t="s">
        <v>320</v>
      </c>
    </row>
    <row r="9" ht="22.5" spans="1:10">
      <c r="A9" s="221" t="s">
        <v>255</v>
      </c>
      <c r="B9" s="123"/>
      <c r="C9" s="122" t="s">
        <v>309</v>
      </c>
      <c r="D9" s="122" t="s">
        <v>321</v>
      </c>
      <c r="E9" s="118" t="s">
        <v>322</v>
      </c>
      <c r="F9" s="122" t="s">
        <v>312</v>
      </c>
      <c r="G9" s="118" t="s">
        <v>323</v>
      </c>
      <c r="H9" s="122" t="s">
        <v>324</v>
      </c>
      <c r="I9" s="122" t="s">
        <v>325</v>
      </c>
      <c r="J9" s="118" t="s">
        <v>326</v>
      </c>
    </row>
    <row r="10" ht="18.75" customHeight="1" spans="1:10">
      <c r="A10" s="221" t="s">
        <v>255</v>
      </c>
      <c r="B10" s="123"/>
      <c r="C10" s="122" t="s">
        <v>327</v>
      </c>
      <c r="D10" s="122" t="s">
        <v>328</v>
      </c>
      <c r="E10" s="118" t="s">
        <v>329</v>
      </c>
      <c r="F10" s="122" t="s">
        <v>312</v>
      </c>
      <c r="G10" s="118" t="s">
        <v>169</v>
      </c>
      <c r="H10" s="122" t="s">
        <v>324</v>
      </c>
      <c r="I10" s="122" t="s">
        <v>325</v>
      </c>
      <c r="J10" s="118" t="s">
        <v>330</v>
      </c>
    </row>
    <row r="11" ht="22.5" spans="1:10">
      <c r="A11" s="221" t="s">
        <v>255</v>
      </c>
      <c r="B11" s="124"/>
      <c r="C11" s="122" t="s">
        <v>331</v>
      </c>
      <c r="D11" s="122" t="s">
        <v>332</v>
      </c>
      <c r="E11" s="118" t="s">
        <v>333</v>
      </c>
      <c r="F11" s="122" t="s">
        <v>312</v>
      </c>
      <c r="G11" s="118" t="s">
        <v>323</v>
      </c>
      <c r="H11" s="122" t="s">
        <v>324</v>
      </c>
      <c r="I11" s="122" t="s">
        <v>325</v>
      </c>
      <c r="J11" s="118" t="s">
        <v>334</v>
      </c>
    </row>
    <row r="12" ht="18.75" customHeight="1" spans="1:10">
      <c r="A12" s="221" t="s">
        <v>291</v>
      </c>
      <c r="B12" s="121" t="s">
        <v>335</v>
      </c>
      <c r="C12" s="122" t="s">
        <v>309</v>
      </c>
      <c r="D12" s="122" t="s">
        <v>310</v>
      </c>
      <c r="E12" s="118" t="s">
        <v>336</v>
      </c>
      <c r="F12" s="122" t="s">
        <v>312</v>
      </c>
      <c r="G12" s="118" t="s">
        <v>337</v>
      </c>
      <c r="H12" s="122" t="s">
        <v>338</v>
      </c>
      <c r="I12" s="122" t="s">
        <v>315</v>
      </c>
      <c r="J12" s="118" t="s">
        <v>339</v>
      </c>
    </row>
    <row r="13" ht="18.75" customHeight="1" spans="1:10">
      <c r="A13" s="221" t="s">
        <v>291</v>
      </c>
      <c r="B13" s="123"/>
      <c r="C13" s="122" t="s">
        <v>309</v>
      </c>
      <c r="D13" s="122" t="s">
        <v>321</v>
      </c>
      <c r="E13" s="118" t="s">
        <v>340</v>
      </c>
      <c r="F13" s="122" t="s">
        <v>341</v>
      </c>
      <c r="G13" s="118" t="s">
        <v>342</v>
      </c>
      <c r="H13" s="122" t="s">
        <v>324</v>
      </c>
      <c r="I13" s="122" t="s">
        <v>325</v>
      </c>
      <c r="J13" s="118" t="s">
        <v>343</v>
      </c>
    </row>
    <row r="14" ht="18.75" customHeight="1" spans="1:10">
      <c r="A14" s="221" t="s">
        <v>291</v>
      </c>
      <c r="B14" s="123"/>
      <c r="C14" s="122" t="s">
        <v>327</v>
      </c>
      <c r="D14" s="122" t="s">
        <v>344</v>
      </c>
      <c r="E14" s="118" t="s">
        <v>345</v>
      </c>
      <c r="F14" s="122" t="s">
        <v>341</v>
      </c>
      <c r="G14" s="118" t="s">
        <v>342</v>
      </c>
      <c r="H14" s="122" t="s">
        <v>324</v>
      </c>
      <c r="I14" s="122" t="s">
        <v>325</v>
      </c>
      <c r="J14" s="118" t="s">
        <v>346</v>
      </c>
    </row>
    <row r="15" ht="18.75" customHeight="1" spans="1:10">
      <c r="A15" s="221" t="s">
        <v>291</v>
      </c>
      <c r="B15" s="123"/>
      <c r="C15" s="122" t="s">
        <v>327</v>
      </c>
      <c r="D15" s="122" t="s">
        <v>328</v>
      </c>
      <c r="E15" s="118" t="s">
        <v>347</v>
      </c>
      <c r="F15" s="122" t="s">
        <v>341</v>
      </c>
      <c r="G15" s="118" t="s">
        <v>342</v>
      </c>
      <c r="H15" s="122" t="s">
        <v>324</v>
      </c>
      <c r="I15" s="122" t="s">
        <v>325</v>
      </c>
      <c r="J15" s="118" t="s">
        <v>348</v>
      </c>
    </row>
    <row r="16" ht="72" customHeight="1" spans="1:10">
      <c r="A16" s="221" t="s">
        <v>291</v>
      </c>
      <c r="B16" s="124"/>
      <c r="C16" s="122" t="s">
        <v>331</v>
      </c>
      <c r="D16" s="122" t="s">
        <v>332</v>
      </c>
      <c r="E16" s="118" t="s">
        <v>349</v>
      </c>
      <c r="F16" s="122" t="s">
        <v>312</v>
      </c>
      <c r="G16" s="118" t="s">
        <v>323</v>
      </c>
      <c r="H16" s="122" t="s">
        <v>324</v>
      </c>
      <c r="I16" s="122" t="s">
        <v>325</v>
      </c>
      <c r="J16" s="118" t="s">
        <v>350</v>
      </c>
    </row>
  </sheetData>
  <mergeCells count="6">
    <mergeCell ref="A2:J2"/>
    <mergeCell ref="A3:H3"/>
    <mergeCell ref="A7:A11"/>
    <mergeCell ref="A12:A16"/>
    <mergeCell ref="B7:B11"/>
    <mergeCell ref="B12:B1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2"/>
  <sheetViews>
    <sheetView showZeros="0" workbookViewId="0">
      <selection activeCell="C17" sqref="C17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53.5714285714286" customWidth="1"/>
    <col min="4" max="6" width="28.5714285714286" customWidth="1"/>
  </cols>
  <sheetData>
    <row r="1" ht="15.75" customHeight="1" spans="1:6">
      <c r="A1" s="97">
        <v>1</v>
      </c>
      <c r="B1" s="98">
        <v>0</v>
      </c>
      <c r="C1" s="97">
        <v>1</v>
      </c>
      <c r="D1" s="99"/>
      <c r="E1" s="99"/>
      <c r="F1" s="32" t="s">
        <v>351</v>
      </c>
    </row>
    <row r="2" ht="36.75" customHeight="1" spans="1:6">
      <c r="A2" s="100" t="str">
        <f>"2025"&amp;"年部门政府性基金预算支出预算表"</f>
        <v>2025年部门政府性基金预算支出预算表</v>
      </c>
      <c r="B2" s="101" t="s">
        <v>352</v>
      </c>
      <c r="C2" s="102"/>
      <c r="D2" s="103"/>
      <c r="E2" s="103"/>
      <c r="F2" s="103"/>
    </row>
    <row r="3" ht="18.75" customHeight="1" spans="1:6">
      <c r="A3" s="6" t="str">
        <f>"单位名称："&amp;"永德县崇岗乡卫生院"</f>
        <v>单位名称：永德县崇岗乡卫生院</v>
      </c>
      <c r="B3" s="6" t="s">
        <v>353</v>
      </c>
      <c r="C3" s="97"/>
      <c r="D3" s="99"/>
      <c r="E3" s="99"/>
      <c r="F3" s="32" t="s">
        <v>1</v>
      </c>
    </row>
    <row r="4" ht="18.75" customHeight="1" spans="1:6">
      <c r="A4" s="104" t="s">
        <v>188</v>
      </c>
      <c r="B4" s="105" t="s">
        <v>73</v>
      </c>
      <c r="C4" s="106" t="s">
        <v>74</v>
      </c>
      <c r="D4" s="12" t="s">
        <v>354</v>
      </c>
      <c r="E4" s="12"/>
      <c r="F4" s="13"/>
    </row>
    <row r="5" ht="18.75" customHeight="1" spans="1:6">
      <c r="A5" s="107"/>
      <c r="B5" s="108"/>
      <c r="C5" s="109"/>
      <c r="D5" s="91" t="s">
        <v>56</v>
      </c>
      <c r="E5" s="91" t="s">
        <v>75</v>
      </c>
      <c r="F5" s="91" t="s">
        <v>76</v>
      </c>
    </row>
    <row r="6" ht="18.75" customHeight="1" spans="1:6">
      <c r="A6" s="110">
        <v>1</v>
      </c>
      <c r="B6" s="111" t="s">
        <v>169</v>
      </c>
      <c r="C6" s="112">
        <v>3</v>
      </c>
      <c r="D6" s="113">
        <v>4</v>
      </c>
      <c r="E6" s="113">
        <v>5</v>
      </c>
      <c r="F6" s="113">
        <v>6</v>
      </c>
    </row>
    <row r="7" ht="18.75" customHeight="1" spans="1:6">
      <c r="A7" s="114"/>
      <c r="B7" s="79"/>
      <c r="C7" s="79"/>
      <c r="D7" s="23"/>
      <c r="E7" s="23"/>
      <c r="F7" s="23"/>
    </row>
    <row r="8" ht="18.75" customHeight="1" spans="1:6">
      <c r="A8" s="114"/>
      <c r="B8" s="79"/>
      <c r="C8" s="79"/>
      <c r="D8" s="23"/>
      <c r="E8" s="23"/>
      <c r="F8" s="23"/>
    </row>
    <row r="9" ht="18.75" customHeight="1" spans="1:6">
      <c r="A9" s="115" t="s">
        <v>56</v>
      </c>
      <c r="B9" s="116"/>
      <c r="C9" s="24"/>
      <c r="D9" s="23"/>
      <c r="E9" s="23"/>
      <c r="F9" s="23"/>
    </row>
    <row r="12" customHeight="1" spans="3:3">
      <c r="C12" s="25" t="s">
        <v>355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21"/>
  <sheetViews>
    <sheetView showZeros="0" workbookViewId="0">
      <selection activeCell="D26" sqref="D26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1"/>
      <c r="P1" s="31"/>
      <c r="Q1" s="32" t="s">
        <v>356</v>
      </c>
    </row>
    <row r="2" ht="35.25" customHeight="1" spans="1:17">
      <c r="A2" s="33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6"/>
      <c r="L2" s="5"/>
      <c r="M2" s="5"/>
      <c r="N2" s="5"/>
      <c r="O2" s="66"/>
      <c r="P2" s="66"/>
      <c r="Q2" s="5"/>
    </row>
    <row r="3" ht="18.75" customHeight="1" spans="1:17">
      <c r="A3" s="34" t="str">
        <f>"单位名称："&amp;"永德县崇岗乡卫生院"</f>
        <v>单位名称：永德县崇岗乡卫生院</v>
      </c>
      <c r="B3" s="8"/>
      <c r="C3" s="8"/>
      <c r="D3" s="8"/>
      <c r="E3" s="8"/>
      <c r="F3" s="8"/>
      <c r="G3" s="8"/>
      <c r="H3" s="8"/>
      <c r="I3" s="8"/>
      <c r="J3" s="8"/>
      <c r="O3" s="84"/>
      <c r="P3" s="84"/>
      <c r="Q3" s="32" t="s">
        <v>175</v>
      </c>
    </row>
    <row r="4" ht="18.75" customHeight="1" spans="1:17">
      <c r="A4" s="10" t="s">
        <v>357</v>
      </c>
      <c r="B4" s="69" t="s">
        <v>358</v>
      </c>
      <c r="C4" s="69" t="s">
        <v>359</v>
      </c>
      <c r="D4" s="69" t="s">
        <v>360</v>
      </c>
      <c r="E4" s="69" t="s">
        <v>361</v>
      </c>
      <c r="F4" s="69" t="s">
        <v>362</v>
      </c>
      <c r="G4" s="38" t="s">
        <v>195</v>
      </c>
      <c r="H4" s="38"/>
      <c r="I4" s="38"/>
      <c r="J4" s="38"/>
      <c r="K4" s="71"/>
      <c r="L4" s="38"/>
      <c r="M4" s="38"/>
      <c r="N4" s="38"/>
      <c r="O4" s="86"/>
      <c r="P4" s="71"/>
      <c r="Q4" s="39"/>
    </row>
    <row r="5" ht="18.75" customHeight="1" spans="1:17">
      <c r="A5" s="15"/>
      <c r="B5" s="72"/>
      <c r="C5" s="72"/>
      <c r="D5" s="72"/>
      <c r="E5" s="72"/>
      <c r="F5" s="72"/>
      <c r="G5" s="72" t="s">
        <v>56</v>
      </c>
      <c r="H5" s="72" t="s">
        <v>59</v>
      </c>
      <c r="I5" s="72" t="s">
        <v>363</v>
      </c>
      <c r="J5" s="72" t="s">
        <v>364</v>
      </c>
      <c r="K5" s="94" t="s">
        <v>365</v>
      </c>
      <c r="L5" s="87" t="s">
        <v>78</v>
      </c>
      <c r="M5" s="87"/>
      <c r="N5" s="87"/>
      <c r="O5" s="95"/>
      <c r="P5" s="96"/>
      <c r="Q5" s="74"/>
    </row>
    <row r="6" ht="27" customHeight="1" spans="1:17">
      <c r="A6" s="17"/>
      <c r="B6" s="74"/>
      <c r="C6" s="74"/>
      <c r="D6" s="74"/>
      <c r="E6" s="74"/>
      <c r="F6" s="74"/>
      <c r="G6" s="74"/>
      <c r="H6" s="74" t="s">
        <v>58</v>
      </c>
      <c r="I6" s="74"/>
      <c r="J6" s="74"/>
      <c r="K6" s="75"/>
      <c r="L6" s="74" t="s">
        <v>58</v>
      </c>
      <c r="M6" s="74" t="s">
        <v>65</v>
      </c>
      <c r="N6" s="74" t="s">
        <v>203</v>
      </c>
      <c r="O6" s="90" t="s">
        <v>67</v>
      </c>
      <c r="P6" s="75" t="s">
        <v>68</v>
      </c>
      <c r="Q6" s="74" t="s">
        <v>69</v>
      </c>
    </row>
    <row r="7" ht="18.75" customHeight="1" spans="1:17">
      <c r="A7" s="28">
        <v>1</v>
      </c>
      <c r="B7" s="91">
        <v>2</v>
      </c>
      <c r="C7" s="91">
        <v>3</v>
      </c>
      <c r="D7" s="28">
        <v>4</v>
      </c>
      <c r="E7" s="91">
        <v>5</v>
      </c>
      <c r="F7" s="91">
        <v>6</v>
      </c>
      <c r="G7" s="28">
        <v>7</v>
      </c>
      <c r="H7" s="91">
        <v>8</v>
      </c>
      <c r="I7" s="91">
        <v>9</v>
      </c>
      <c r="J7" s="28">
        <v>10</v>
      </c>
      <c r="K7" s="91">
        <v>11</v>
      </c>
      <c r="L7" s="91">
        <v>12</v>
      </c>
      <c r="M7" s="28">
        <v>13</v>
      </c>
      <c r="N7" s="91">
        <v>14</v>
      </c>
      <c r="O7" s="91">
        <v>15</v>
      </c>
      <c r="P7" s="28">
        <v>16</v>
      </c>
      <c r="Q7" s="91">
        <v>17</v>
      </c>
    </row>
    <row r="8" ht="18.75" customHeight="1" spans="1:17">
      <c r="A8" s="77" t="s">
        <v>71</v>
      </c>
      <c r="B8" s="78"/>
      <c r="C8" s="78"/>
      <c r="D8" s="78"/>
      <c r="E8" s="92"/>
      <c r="F8" s="23">
        <v>825297.93</v>
      </c>
      <c r="G8" s="23">
        <v>2825297.93</v>
      </c>
      <c r="H8" s="23"/>
      <c r="I8" s="23"/>
      <c r="J8" s="23"/>
      <c r="K8" s="23"/>
      <c r="L8" s="23">
        <v>2825297.93</v>
      </c>
      <c r="M8" s="23">
        <v>2825297.93</v>
      </c>
      <c r="N8" s="23"/>
      <c r="O8" s="23"/>
      <c r="P8" s="23"/>
      <c r="Q8" s="23"/>
    </row>
    <row r="9" ht="22.5" spans="1:17">
      <c r="A9" s="222" t="s">
        <v>291</v>
      </c>
      <c r="B9" s="78" t="s">
        <v>366</v>
      </c>
      <c r="C9" s="78" t="s">
        <v>366</v>
      </c>
      <c r="D9" s="78" t="s">
        <v>338</v>
      </c>
      <c r="E9" s="92">
        <v>21</v>
      </c>
      <c r="F9" s="23">
        <v>93999.99</v>
      </c>
      <c r="G9" s="23">
        <v>93999.99</v>
      </c>
      <c r="H9" s="23"/>
      <c r="I9" s="23"/>
      <c r="J9" s="23"/>
      <c r="K9" s="23"/>
      <c r="L9" s="23">
        <v>93999.99</v>
      </c>
      <c r="M9" s="23">
        <v>93999.99</v>
      </c>
      <c r="N9" s="23"/>
      <c r="O9" s="23"/>
      <c r="P9" s="23"/>
      <c r="Q9" s="23"/>
    </row>
    <row r="10" ht="22.5" spans="1:17">
      <c r="A10" s="222" t="s">
        <v>291</v>
      </c>
      <c r="B10" s="78" t="s">
        <v>367</v>
      </c>
      <c r="C10" s="78" t="s">
        <v>367</v>
      </c>
      <c r="D10" s="78" t="s">
        <v>368</v>
      </c>
      <c r="E10" s="92">
        <v>265</v>
      </c>
      <c r="F10" s="23">
        <v>50498.4</v>
      </c>
      <c r="G10" s="23">
        <v>50498.4</v>
      </c>
      <c r="H10" s="23"/>
      <c r="I10" s="23"/>
      <c r="J10" s="23"/>
      <c r="K10" s="23"/>
      <c r="L10" s="23">
        <v>50498.4</v>
      </c>
      <c r="M10" s="23">
        <v>50498.4</v>
      </c>
      <c r="N10" s="23"/>
      <c r="O10" s="23"/>
      <c r="P10" s="23"/>
      <c r="Q10" s="23"/>
    </row>
    <row r="11" ht="22.5" spans="1:17">
      <c r="A11" s="222" t="s">
        <v>291</v>
      </c>
      <c r="B11" s="78" t="s">
        <v>369</v>
      </c>
      <c r="C11" s="78" t="s">
        <v>369</v>
      </c>
      <c r="D11" s="78" t="s">
        <v>370</v>
      </c>
      <c r="E11" s="92">
        <v>2</v>
      </c>
      <c r="F11" s="23">
        <v>16000</v>
      </c>
      <c r="G11" s="23">
        <v>16000</v>
      </c>
      <c r="H11" s="23"/>
      <c r="I11" s="23"/>
      <c r="J11" s="23"/>
      <c r="K11" s="23"/>
      <c r="L11" s="23">
        <v>16000</v>
      </c>
      <c r="M11" s="23">
        <v>16000</v>
      </c>
      <c r="N11" s="23"/>
      <c r="O11" s="23"/>
      <c r="P11" s="23"/>
      <c r="Q11" s="23"/>
    </row>
    <row r="12" ht="22.5" spans="1:17">
      <c r="A12" s="222" t="s">
        <v>291</v>
      </c>
      <c r="B12" s="78" t="s">
        <v>371</v>
      </c>
      <c r="C12" s="78" t="s">
        <v>372</v>
      </c>
      <c r="D12" s="78" t="s">
        <v>370</v>
      </c>
      <c r="E12" s="92">
        <v>1</v>
      </c>
      <c r="F12" s="23">
        <v>350000</v>
      </c>
      <c r="G12" s="23">
        <v>350000</v>
      </c>
      <c r="H12" s="23"/>
      <c r="I12" s="23"/>
      <c r="J12" s="23"/>
      <c r="K12" s="23"/>
      <c r="L12" s="23">
        <v>350000</v>
      </c>
      <c r="M12" s="23">
        <v>350000</v>
      </c>
      <c r="N12" s="23"/>
      <c r="O12" s="23"/>
      <c r="P12" s="23"/>
      <c r="Q12" s="23"/>
    </row>
    <row r="13" ht="22.5" spans="1:17">
      <c r="A13" s="222" t="s">
        <v>291</v>
      </c>
      <c r="B13" s="78" t="s">
        <v>373</v>
      </c>
      <c r="C13" s="78" t="s">
        <v>373</v>
      </c>
      <c r="D13" s="78" t="s">
        <v>338</v>
      </c>
      <c r="E13" s="92">
        <v>5</v>
      </c>
      <c r="F13" s="23">
        <v>50000</v>
      </c>
      <c r="G13" s="23">
        <v>50000</v>
      </c>
      <c r="H13" s="23"/>
      <c r="I13" s="23"/>
      <c r="J13" s="23"/>
      <c r="K13" s="23"/>
      <c r="L13" s="23">
        <v>50000</v>
      </c>
      <c r="M13" s="23">
        <v>50000</v>
      </c>
      <c r="N13" s="23"/>
      <c r="O13" s="23"/>
      <c r="P13" s="23"/>
      <c r="Q13" s="23"/>
    </row>
    <row r="14" ht="22.5" spans="1:17">
      <c r="A14" s="222" t="s">
        <v>291</v>
      </c>
      <c r="B14" s="78" t="s">
        <v>374</v>
      </c>
      <c r="C14" s="78" t="s">
        <v>375</v>
      </c>
      <c r="D14" s="78" t="s">
        <v>376</v>
      </c>
      <c r="E14" s="92">
        <v>22</v>
      </c>
      <c r="F14" s="23">
        <v>39299.92</v>
      </c>
      <c r="G14" s="23">
        <v>39299.92</v>
      </c>
      <c r="H14" s="23"/>
      <c r="I14" s="23"/>
      <c r="J14" s="23"/>
      <c r="K14" s="23"/>
      <c r="L14" s="23">
        <v>39299.92</v>
      </c>
      <c r="M14" s="23">
        <v>39299.92</v>
      </c>
      <c r="N14" s="23"/>
      <c r="O14" s="23"/>
      <c r="P14" s="23"/>
      <c r="Q14" s="23"/>
    </row>
    <row r="15" ht="22.5" spans="1:17">
      <c r="A15" s="222" t="s">
        <v>291</v>
      </c>
      <c r="B15" s="78" t="s">
        <v>377</v>
      </c>
      <c r="C15" s="78" t="s">
        <v>377</v>
      </c>
      <c r="D15" s="78" t="s">
        <v>378</v>
      </c>
      <c r="E15" s="92">
        <v>59</v>
      </c>
      <c r="F15" s="23">
        <v>45499.62</v>
      </c>
      <c r="G15" s="23">
        <v>45499.62</v>
      </c>
      <c r="H15" s="23"/>
      <c r="I15" s="23"/>
      <c r="J15" s="23"/>
      <c r="K15" s="23"/>
      <c r="L15" s="23">
        <v>45499.62</v>
      </c>
      <c r="M15" s="23">
        <v>45499.62</v>
      </c>
      <c r="N15" s="23"/>
      <c r="O15" s="23"/>
      <c r="P15" s="23"/>
      <c r="Q15" s="23"/>
    </row>
    <row r="16" ht="22.5" spans="1:17">
      <c r="A16" s="222" t="s">
        <v>291</v>
      </c>
      <c r="B16" s="78" t="s">
        <v>379</v>
      </c>
      <c r="C16" s="78" t="s">
        <v>380</v>
      </c>
      <c r="D16" s="78" t="s">
        <v>381</v>
      </c>
      <c r="E16" s="92">
        <v>1</v>
      </c>
      <c r="F16" s="23">
        <v>20000</v>
      </c>
      <c r="G16" s="23">
        <v>20000</v>
      </c>
      <c r="H16" s="23"/>
      <c r="I16" s="23"/>
      <c r="J16" s="23"/>
      <c r="K16" s="23"/>
      <c r="L16" s="23">
        <v>20000</v>
      </c>
      <c r="M16" s="23">
        <v>20000</v>
      </c>
      <c r="N16" s="23"/>
      <c r="O16" s="23"/>
      <c r="P16" s="23"/>
      <c r="Q16" s="23"/>
    </row>
    <row r="17" ht="22.5" spans="1:17">
      <c r="A17" s="222" t="s">
        <v>291</v>
      </c>
      <c r="B17" s="78" t="s">
        <v>382</v>
      </c>
      <c r="C17" s="78" t="s">
        <v>383</v>
      </c>
      <c r="D17" s="78" t="s">
        <v>384</v>
      </c>
      <c r="E17" s="92">
        <v>1</v>
      </c>
      <c r="F17" s="23">
        <v>70000</v>
      </c>
      <c r="G17" s="23">
        <v>70000</v>
      </c>
      <c r="H17" s="23"/>
      <c r="I17" s="23"/>
      <c r="J17" s="23"/>
      <c r="K17" s="23"/>
      <c r="L17" s="23">
        <v>70000</v>
      </c>
      <c r="M17" s="23">
        <v>70000</v>
      </c>
      <c r="N17" s="23"/>
      <c r="O17" s="23"/>
      <c r="P17" s="23"/>
      <c r="Q17" s="23"/>
    </row>
    <row r="18" ht="22.5" spans="1:17">
      <c r="A18" s="222" t="s">
        <v>291</v>
      </c>
      <c r="B18" s="78" t="s">
        <v>385</v>
      </c>
      <c r="C18" s="78" t="s">
        <v>385</v>
      </c>
      <c r="D18" s="78" t="s">
        <v>338</v>
      </c>
      <c r="E18" s="92">
        <v>10</v>
      </c>
      <c r="F18" s="23">
        <v>60000</v>
      </c>
      <c r="G18" s="23">
        <v>60000</v>
      </c>
      <c r="H18" s="23"/>
      <c r="I18" s="23"/>
      <c r="J18" s="23"/>
      <c r="K18" s="23"/>
      <c r="L18" s="23">
        <v>60000</v>
      </c>
      <c r="M18" s="23">
        <v>60000</v>
      </c>
      <c r="N18" s="23"/>
      <c r="O18" s="23"/>
      <c r="P18" s="23"/>
      <c r="Q18" s="23"/>
    </row>
    <row r="19" ht="22.5" spans="1:17">
      <c r="A19" s="222" t="s">
        <v>291</v>
      </c>
      <c r="B19" s="78" t="s">
        <v>386</v>
      </c>
      <c r="C19" s="78" t="s">
        <v>386</v>
      </c>
      <c r="D19" s="78" t="s">
        <v>338</v>
      </c>
      <c r="E19" s="92">
        <v>2</v>
      </c>
      <c r="F19" s="23"/>
      <c r="G19" s="23">
        <v>2000000</v>
      </c>
      <c r="H19" s="23"/>
      <c r="I19" s="23"/>
      <c r="J19" s="23"/>
      <c r="K19" s="23"/>
      <c r="L19" s="23">
        <v>2000000</v>
      </c>
      <c r="M19" s="23">
        <v>2000000</v>
      </c>
      <c r="N19" s="23"/>
      <c r="O19" s="23"/>
      <c r="P19" s="23"/>
      <c r="Q19" s="23"/>
    </row>
    <row r="20" ht="22.5" spans="1:17">
      <c r="A20" s="222" t="s">
        <v>291</v>
      </c>
      <c r="B20" s="78" t="s">
        <v>387</v>
      </c>
      <c r="C20" s="78" t="s">
        <v>388</v>
      </c>
      <c r="D20" s="78" t="s">
        <v>384</v>
      </c>
      <c r="E20" s="92">
        <v>1</v>
      </c>
      <c r="F20" s="23">
        <v>30000</v>
      </c>
      <c r="G20" s="23">
        <v>30000</v>
      </c>
      <c r="H20" s="23"/>
      <c r="I20" s="23"/>
      <c r="J20" s="23"/>
      <c r="K20" s="23"/>
      <c r="L20" s="23">
        <v>30000</v>
      </c>
      <c r="M20" s="23">
        <v>30000</v>
      </c>
      <c r="N20" s="23"/>
      <c r="O20" s="23"/>
      <c r="P20" s="23"/>
      <c r="Q20" s="23"/>
    </row>
    <row r="21" ht="18.75" customHeight="1" spans="1:17">
      <c r="A21" s="80" t="s">
        <v>56</v>
      </c>
      <c r="B21" s="24"/>
      <c r="C21" s="24"/>
      <c r="D21" s="24"/>
      <c r="E21" s="24"/>
      <c r="F21" s="23">
        <v>825297.93</v>
      </c>
      <c r="G21" s="23">
        <v>2825297.93</v>
      </c>
      <c r="H21" s="23"/>
      <c r="I21" s="23"/>
      <c r="J21" s="23"/>
      <c r="K21" s="23"/>
      <c r="L21" s="23">
        <v>2825297.93</v>
      </c>
      <c r="M21" s="23">
        <v>2825297.93</v>
      </c>
      <c r="N21" s="23"/>
      <c r="O21" s="23"/>
      <c r="P21" s="23"/>
      <c r="Q21" s="23"/>
    </row>
  </sheetData>
  <mergeCells count="16">
    <mergeCell ref="A2:Q2"/>
    <mergeCell ref="A3:F3"/>
    <mergeCell ref="G4:Q4"/>
    <mergeCell ref="L5:Q5"/>
    <mergeCell ref="A21:E2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3"/>
  <sheetViews>
    <sheetView showZeros="0" workbookViewId="0">
      <selection activeCell="D16" sqref="D16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3.5" customHeight="1" spans="1:14">
      <c r="A1" s="62"/>
      <c r="B1" s="62"/>
      <c r="C1" s="63"/>
      <c r="D1" s="62"/>
      <c r="E1" s="62"/>
      <c r="F1" s="62"/>
      <c r="G1" s="62"/>
      <c r="H1" s="64"/>
      <c r="I1" s="57"/>
      <c r="J1" s="57"/>
      <c r="K1" s="57"/>
      <c r="L1" s="31"/>
      <c r="M1" s="82"/>
      <c r="N1" s="83" t="s">
        <v>389</v>
      </c>
    </row>
    <row r="2" ht="34.5" customHeight="1" spans="1:14">
      <c r="A2" s="33" t="str">
        <f>"2025"&amp;"年部门政府购买服务预算表"</f>
        <v>2025年部门政府购买服务预算表</v>
      </c>
      <c r="B2" s="65"/>
      <c r="C2" s="66"/>
      <c r="D2" s="65"/>
      <c r="E2" s="65"/>
      <c r="F2" s="65"/>
      <c r="G2" s="65"/>
      <c r="H2" s="67"/>
      <c r="I2" s="65"/>
      <c r="J2" s="65"/>
      <c r="K2" s="65"/>
      <c r="L2" s="66"/>
      <c r="M2" s="67"/>
      <c r="N2" s="65"/>
    </row>
    <row r="3" ht="18.75" customHeight="1" spans="1:14">
      <c r="A3" s="54" t="str">
        <f>"单位名称："&amp;"永德县崇岗乡卫生院"</f>
        <v>单位名称：永德县崇岗乡卫生院</v>
      </c>
      <c r="B3" s="55"/>
      <c r="C3" s="68"/>
      <c r="D3" s="55"/>
      <c r="E3" s="55"/>
      <c r="F3" s="55"/>
      <c r="G3" s="55"/>
      <c r="H3" s="64"/>
      <c r="I3" s="57"/>
      <c r="J3" s="57"/>
      <c r="K3" s="57"/>
      <c r="L3" s="84"/>
      <c r="M3" s="85"/>
      <c r="N3" s="83" t="s">
        <v>175</v>
      </c>
    </row>
    <row r="4" ht="18.75" customHeight="1" spans="1:14">
      <c r="A4" s="10" t="s">
        <v>357</v>
      </c>
      <c r="B4" s="69" t="s">
        <v>390</v>
      </c>
      <c r="C4" s="70" t="s">
        <v>391</v>
      </c>
      <c r="D4" s="38" t="s">
        <v>195</v>
      </c>
      <c r="E4" s="38"/>
      <c r="F4" s="38"/>
      <c r="G4" s="38"/>
      <c r="H4" s="71"/>
      <c r="I4" s="38"/>
      <c r="J4" s="38"/>
      <c r="K4" s="38"/>
      <c r="L4" s="86"/>
      <c r="M4" s="71"/>
      <c r="N4" s="39"/>
    </row>
    <row r="5" ht="18.75" customHeight="1" spans="1:14">
      <c r="A5" s="15"/>
      <c r="B5" s="72"/>
      <c r="C5" s="73"/>
      <c r="D5" s="72" t="s">
        <v>56</v>
      </c>
      <c r="E5" s="72" t="s">
        <v>59</v>
      </c>
      <c r="F5" s="72" t="s">
        <v>392</v>
      </c>
      <c r="G5" s="72" t="s">
        <v>364</v>
      </c>
      <c r="H5" s="73" t="s">
        <v>365</v>
      </c>
      <c r="I5" s="87" t="s">
        <v>78</v>
      </c>
      <c r="J5" s="87"/>
      <c r="K5" s="87"/>
      <c r="L5" s="88"/>
      <c r="M5" s="89"/>
      <c r="N5" s="74"/>
    </row>
    <row r="6" ht="27" customHeight="1" spans="1:14">
      <c r="A6" s="17"/>
      <c r="B6" s="74"/>
      <c r="C6" s="75"/>
      <c r="D6" s="74"/>
      <c r="E6" s="74"/>
      <c r="F6" s="74"/>
      <c r="G6" s="74"/>
      <c r="H6" s="75"/>
      <c r="I6" s="74" t="s">
        <v>58</v>
      </c>
      <c r="J6" s="74" t="s">
        <v>65</v>
      </c>
      <c r="K6" s="74" t="s">
        <v>203</v>
      </c>
      <c r="L6" s="90" t="s">
        <v>67</v>
      </c>
      <c r="M6" s="75" t="s">
        <v>68</v>
      </c>
      <c r="N6" s="74" t="s">
        <v>69</v>
      </c>
    </row>
    <row r="7" ht="18.75" customHeight="1" spans="1:14">
      <c r="A7" s="76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  <c r="G7" s="76">
        <v>7</v>
      </c>
      <c r="H7" s="76">
        <v>8</v>
      </c>
      <c r="I7" s="76">
        <v>9</v>
      </c>
      <c r="J7" s="76">
        <v>10</v>
      </c>
      <c r="K7" s="76">
        <v>11</v>
      </c>
      <c r="L7" s="76">
        <v>12</v>
      </c>
      <c r="M7" s="76">
        <v>13</v>
      </c>
      <c r="N7" s="76">
        <v>14</v>
      </c>
    </row>
    <row r="8" ht="18.75" customHeight="1" spans="1:14">
      <c r="A8" s="77"/>
      <c r="B8" s="78"/>
      <c r="C8" s="79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7"/>
      <c r="B9" s="78"/>
      <c r="C9" s="79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0" t="s">
        <v>56</v>
      </c>
      <c r="B10" s="24"/>
      <c r="C10" s="8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3" customHeight="1" spans="6:6">
      <c r="F13" s="25" t="s">
        <v>393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C16" sqref="C16"/>
    </sheetView>
  </sheetViews>
  <sheetFormatPr defaultColWidth="9.14285714285714" defaultRowHeight="14.25" customHeight="1" outlineLevelCol="7"/>
  <cols>
    <col min="1" max="1" width="37.7142857142857" customWidth="1"/>
    <col min="2" max="4" width="22.847619047619" customWidth="1"/>
    <col min="5" max="8" width="20.847619047619" customWidth="1"/>
  </cols>
  <sheetData>
    <row r="1" ht="13.5" customHeight="1" spans="1:8">
      <c r="A1" s="2"/>
      <c r="B1" s="2"/>
      <c r="C1" s="2"/>
      <c r="D1" s="52"/>
      <c r="H1" s="31" t="s">
        <v>394</v>
      </c>
    </row>
    <row r="2" ht="27.75" customHeight="1" spans="1:8">
      <c r="A2" s="53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54" t="str">
        <f>"单位名称："&amp;"永德县崇岗乡卫生院"</f>
        <v>单位名称：永德县崇岗乡卫生院</v>
      </c>
      <c r="B3" s="55"/>
      <c r="C3" s="55"/>
      <c r="D3" s="56"/>
      <c r="E3" s="57"/>
      <c r="F3" s="57"/>
      <c r="G3" s="57"/>
      <c r="H3" s="31" t="s">
        <v>175</v>
      </c>
    </row>
    <row r="4" ht="18.75" customHeight="1" spans="1:8">
      <c r="A4" s="26" t="s">
        <v>395</v>
      </c>
      <c r="B4" s="11" t="s">
        <v>195</v>
      </c>
      <c r="C4" s="12"/>
      <c r="D4" s="12"/>
      <c r="E4" s="11" t="s">
        <v>396</v>
      </c>
      <c r="F4" s="12"/>
      <c r="G4" s="12"/>
      <c r="H4" s="13"/>
    </row>
    <row r="5" ht="18.75" customHeight="1" spans="1:8">
      <c r="A5" s="28"/>
      <c r="B5" s="27" t="s">
        <v>56</v>
      </c>
      <c r="C5" s="10" t="s">
        <v>59</v>
      </c>
      <c r="D5" s="58" t="s">
        <v>392</v>
      </c>
      <c r="E5" s="59" t="s">
        <v>397</v>
      </c>
      <c r="F5" s="59" t="s">
        <v>397</v>
      </c>
      <c r="G5" s="59" t="s">
        <v>397</v>
      </c>
      <c r="H5" s="60" t="s">
        <v>397</v>
      </c>
    </row>
    <row r="6" ht="18.75" customHeight="1" spans="1:8">
      <c r="A6" s="59">
        <v>1</v>
      </c>
      <c r="B6" s="59">
        <v>2</v>
      </c>
      <c r="C6" s="59">
        <v>3</v>
      </c>
      <c r="D6" s="61">
        <v>4</v>
      </c>
      <c r="E6" s="59">
        <v>5</v>
      </c>
      <c r="F6" s="59">
        <v>6</v>
      </c>
      <c r="G6" s="59">
        <v>7</v>
      </c>
      <c r="H6" s="59">
        <v>8</v>
      </c>
    </row>
    <row r="9" customHeight="1" spans="3:3">
      <c r="C9" s="25" t="s">
        <v>398</v>
      </c>
    </row>
  </sheetData>
  <mergeCells count="5">
    <mergeCell ref="A2:H2"/>
    <mergeCell ref="A3:G3"/>
    <mergeCell ref="B4:D4"/>
    <mergeCell ref="E4:H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8"/>
  <sheetViews>
    <sheetView showZeros="0" workbookViewId="0">
      <selection activeCell="D18" sqref="D1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9.5" customHeight="1" spans="10:10">
      <c r="J1" s="31" t="s">
        <v>399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47"/>
      <c r="G2" s="5"/>
      <c r="H2" s="47"/>
      <c r="I2" s="47"/>
      <c r="J2" s="5"/>
    </row>
    <row r="3" ht="18.75" customHeight="1" spans="1:8">
      <c r="A3" s="48" t="str">
        <f>"单位名称："&amp;"永德县崇岗乡卫生院"</f>
        <v>单位名称：永德县崇岗乡卫生院</v>
      </c>
      <c r="B3" s="49"/>
      <c r="C3" s="49"/>
      <c r="D3" s="49"/>
      <c r="E3" s="49"/>
      <c r="F3" s="50"/>
      <c r="G3" s="49"/>
      <c r="H3" s="50"/>
    </row>
    <row r="4" ht="18.75" customHeight="1" spans="1:10">
      <c r="A4" s="40" t="s">
        <v>298</v>
      </c>
      <c r="B4" s="40" t="s">
        <v>299</v>
      </c>
      <c r="C4" s="40" t="s">
        <v>300</v>
      </c>
      <c r="D4" s="40" t="s">
        <v>301</v>
      </c>
      <c r="E4" s="40" t="s">
        <v>302</v>
      </c>
      <c r="F4" s="51" t="s">
        <v>303</v>
      </c>
      <c r="G4" s="40" t="s">
        <v>304</v>
      </c>
      <c r="H4" s="51" t="s">
        <v>305</v>
      </c>
      <c r="I4" s="51" t="s">
        <v>306</v>
      </c>
      <c r="J4" s="40" t="s">
        <v>307</v>
      </c>
    </row>
    <row r="5" ht="18.75" customHeight="1" spans="1:10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51">
        <v>6</v>
      </c>
      <c r="G5" s="40">
        <v>7</v>
      </c>
      <c r="H5" s="51">
        <v>8</v>
      </c>
      <c r="I5" s="51">
        <v>9</v>
      </c>
      <c r="J5" s="40">
        <v>10</v>
      </c>
    </row>
    <row r="8" ht="15" customHeight="1" spans="4:4">
      <c r="D8" s="25" t="s">
        <v>400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selection activeCell="D16" sqref="D16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4.25" customHeight="1" spans="8:8">
      <c r="H1" s="32" t="s">
        <v>401</v>
      </c>
    </row>
    <row r="2" ht="34.5" customHeight="1" spans="1:8">
      <c r="A2" s="33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4" t="str">
        <f>"单位名称："&amp;"永德县崇岗乡卫生院"</f>
        <v>单位名称：永德县崇岗乡卫生院</v>
      </c>
      <c r="B3" s="7"/>
      <c r="C3" s="35"/>
      <c r="H3" s="36" t="s">
        <v>175</v>
      </c>
    </row>
    <row r="4" ht="18.75" customHeight="1" spans="1:8">
      <c r="A4" s="10" t="s">
        <v>188</v>
      </c>
      <c r="B4" s="10" t="s">
        <v>402</v>
      </c>
      <c r="C4" s="10" t="s">
        <v>403</v>
      </c>
      <c r="D4" s="10" t="s">
        <v>404</v>
      </c>
      <c r="E4" s="10" t="s">
        <v>405</v>
      </c>
      <c r="F4" s="37" t="s">
        <v>406</v>
      </c>
      <c r="G4" s="38"/>
      <c r="H4" s="39"/>
    </row>
    <row r="5" ht="18.75" customHeight="1" spans="1:8">
      <c r="A5" s="17"/>
      <c r="B5" s="17"/>
      <c r="C5" s="17"/>
      <c r="D5" s="17"/>
      <c r="E5" s="17"/>
      <c r="F5" s="40" t="s">
        <v>361</v>
      </c>
      <c r="G5" s="40" t="s">
        <v>407</v>
      </c>
      <c r="H5" s="40" t="s">
        <v>408</v>
      </c>
    </row>
    <row r="6" ht="18.75" customHeight="1" spans="1:8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2">
        <v>7</v>
      </c>
      <c r="H6" s="41">
        <v>8</v>
      </c>
    </row>
    <row r="7" ht="18.75" customHeight="1" spans="1:8">
      <c r="A7" s="43"/>
      <c r="B7" s="43"/>
      <c r="C7" s="43"/>
      <c r="D7" s="43"/>
      <c r="E7" s="43"/>
      <c r="F7" s="44"/>
      <c r="G7" s="23"/>
      <c r="H7" s="23"/>
    </row>
    <row r="8" ht="18.75" customHeight="1" spans="1:8">
      <c r="A8" s="45" t="s">
        <v>56</v>
      </c>
      <c r="B8" s="46"/>
      <c r="C8" s="46"/>
      <c r="D8" s="46"/>
      <c r="E8" s="46"/>
      <c r="F8" s="44"/>
      <c r="G8" s="23"/>
      <c r="H8" s="23"/>
    </row>
    <row r="11" ht="15" customHeight="1" spans="4:4">
      <c r="D11" s="25" t="s">
        <v>409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3"/>
  <sheetViews>
    <sheetView showZeros="0" workbookViewId="0">
      <selection activeCell="E21" sqref="E21"/>
    </sheetView>
  </sheetViews>
  <sheetFormatPr defaultColWidth="9.14285714285714" defaultRowHeight="14.25" customHeight="1"/>
  <cols>
    <col min="1" max="1" width="13.4190476190476" customWidth="1"/>
    <col min="2" max="2" width="41.0095238095238" customWidth="1"/>
    <col min="3" max="3" width="23.847619047619" customWidth="1"/>
    <col min="4" max="4" width="11.1428571428571" customWidth="1"/>
    <col min="5" max="5" width="33.4380952380952" customWidth="1"/>
    <col min="6" max="6" width="9.84761904761905" customWidth="1"/>
    <col min="7" max="7" width="17.7142857142857" customWidth="1"/>
    <col min="8" max="11" width="23.009523809523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1" t="s">
        <v>410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"单位名称："&amp;"永德县崇岗乡卫生院"</f>
        <v>单位名称：永德县崇岗乡卫生院</v>
      </c>
      <c r="B3" s="7"/>
      <c r="C3" s="7"/>
      <c r="D3" s="7"/>
      <c r="E3" s="7"/>
      <c r="F3" s="7"/>
      <c r="G3" s="7"/>
      <c r="H3" s="8"/>
      <c r="I3" s="8"/>
      <c r="J3" s="8"/>
      <c r="K3" s="3" t="s">
        <v>175</v>
      </c>
    </row>
    <row r="4" ht="18.75" customHeight="1" spans="1:11">
      <c r="A4" s="9" t="s">
        <v>249</v>
      </c>
      <c r="B4" s="9" t="s">
        <v>190</v>
      </c>
      <c r="C4" s="9" t="s">
        <v>250</v>
      </c>
      <c r="D4" s="10" t="s">
        <v>191</v>
      </c>
      <c r="E4" s="10" t="s">
        <v>192</v>
      </c>
      <c r="F4" s="10" t="s">
        <v>251</v>
      </c>
      <c r="G4" s="10" t="s">
        <v>252</v>
      </c>
      <c r="H4" s="26" t="s">
        <v>56</v>
      </c>
      <c r="I4" s="11" t="s">
        <v>411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7"/>
      <c r="I5" s="10" t="s">
        <v>59</v>
      </c>
      <c r="J5" s="10" t="s">
        <v>60</v>
      </c>
      <c r="K5" s="10" t="s">
        <v>61</v>
      </c>
    </row>
    <row r="6" ht="18.75" customHeight="1" spans="1:11">
      <c r="A6" s="16"/>
      <c r="B6" s="16"/>
      <c r="C6" s="16"/>
      <c r="D6" s="17"/>
      <c r="E6" s="17"/>
      <c r="F6" s="17"/>
      <c r="G6" s="17"/>
      <c r="H6" s="28"/>
      <c r="I6" s="17" t="s">
        <v>58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0" t="s">
        <v>56</v>
      </c>
      <c r="B10" s="30"/>
      <c r="C10" s="30"/>
      <c r="D10" s="30"/>
      <c r="E10" s="30"/>
      <c r="F10" s="30"/>
      <c r="G10" s="30"/>
      <c r="H10" s="23"/>
      <c r="I10" s="23"/>
      <c r="J10" s="23"/>
      <c r="K10" s="23"/>
    </row>
    <row r="13" customHeight="1" spans="5:5">
      <c r="E13" s="25" t="s">
        <v>412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3"/>
  <sheetViews>
    <sheetView showZeros="0" workbookViewId="0">
      <selection activeCell="C25" sqref="C25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16.3047619047619" customWidth="1"/>
    <col min="5" max="7" width="23.847619047619" customWidth="1"/>
  </cols>
  <sheetData>
    <row r="1" ht="18.75" customHeight="1" spans="4:7">
      <c r="D1" s="1"/>
      <c r="E1" s="2"/>
      <c r="F1" s="2"/>
      <c r="G1" s="3" t="s">
        <v>413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"单位名称："&amp;"永德县崇岗乡卫生院"</f>
        <v>单位名称：永德县崇岗乡卫生院</v>
      </c>
      <c r="B3" s="7"/>
      <c r="C3" s="7"/>
      <c r="D3" s="7"/>
      <c r="E3" s="8"/>
      <c r="F3" s="8"/>
      <c r="G3" s="3" t="s">
        <v>175</v>
      </c>
    </row>
    <row r="4" ht="18.75" customHeight="1" spans="1:7">
      <c r="A4" s="9" t="s">
        <v>250</v>
      </c>
      <c r="B4" s="9" t="s">
        <v>249</v>
      </c>
      <c r="C4" s="9" t="s">
        <v>190</v>
      </c>
      <c r="D4" s="10" t="s">
        <v>414</v>
      </c>
      <c r="E4" s="11" t="s">
        <v>59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58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/>
      <c r="B8" s="21"/>
      <c r="C8" s="21"/>
      <c r="D8" s="22"/>
      <c r="E8" s="23"/>
      <c r="F8" s="23"/>
      <c r="G8" s="23"/>
    </row>
    <row r="9" ht="18.75" customHeight="1" spans="1:7">
      <c r="A9" s="20"/>
      <c r="B9" s="20"/>
      <c r="C9" s="20"/>
      <c r="D9" s="22"/>
      <c r="E9" s="23"/>
      <c r="F9" s="23"/>
      <c r="G9" s="23"/>
    </row>
    <row r="10" ht="18.75" customHeight="1" spans="1:7">
      <c r="A10" s="22" t="s">
        <v>56</v>
      </c>
      <c r="B10" s="24"/>
      <c r="C10" s="24"/>
      <c r="D10" s="24"/>
      <c r="E10" s="23"/>
      <c r="F10" s="23"/>
      <c r="G10" s="23"/>
    </row>
    <row r="13" customHeight="1" spans="3:3">
      <c r="C13" s="25" t="s">
        <v>415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2025-03-18T02:32:00Z</dcterms:created>
  <dcterms:modified xsi:type="dcterms:W3CDTF">2025-03-19T01:51:32Z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8A78E42AADEB4D12902B77F2D13EAAF0_13</vt:lpwstr>
  </property>
  <property fmtid="{D5CDD505-2E9C-101B-9397-08002B2CF9AE}" pid="3" name="KSOProductBuildVer">
    <vt:lpwstr>2052-12.1.0.17145</vt:lpwstr>
  </property>
</Properties>
</file>