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<sst xmlns="http://schemas.openxmlformats.org/spreadsheetml/2006/main" count="981" uniqueCount="445">
  <si>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</si>
  <si>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</si>
  <si>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</si>
  <si>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</si>
  <si>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</si>
  <si>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</si>
  <si>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</si>
  <si>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</si>
  <si>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</si>
  <si>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</si>
  <si>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</si>
  <si>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</si>
  <si>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</si>
  <si>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</si>
  <si>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</si>
  <si>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</si>
  <si>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</si>
  <si>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</si>
  <si>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</si>
  <si>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</si>
  <si>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</si>
  <si>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</si>
  <si>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</si>
  <si>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</si>
  <si>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</si>
  <si>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</si>
  <si>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</si>
  <si>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</si>
  <si>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</si>
  <si>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</si>
  <si>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</si>
  <si>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</si>
  <si>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</si>
  <si>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</si>
  <si>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</si>
  <si>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</si>
  <si>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</si>
  <si>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</si>
  <si>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</si>
  <si>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</si>
  <si>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</si>
  <si>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</si>
  <si>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</si>
  <si>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</si>
  <si>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</si>
  <si>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</si>
  <si>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</si>
  <si>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</si>
  <si>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</si>
  <si>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</si>
  <si>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</si>
  <si>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</si>
  <si>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</si>
  <si>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</si>
  <si>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</si>
  <si>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</si>
  <si>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</si>
  <si>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</si>
  <si>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</si>
  <si>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</si>
  <si>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</si>
  <si>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</si>
  <si>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</si>
  <si>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</si>
  <si>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</si>
  <si>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</si>
  <si>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</si>
  <si>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</si>
  <si>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</si>
  <si>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</si>
  <si>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133001</t>
  </si>
  <si>
    <t>永德县应急管理局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</si>
  <si>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</si>
  <si>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</si>
  <si>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</si>
  <si>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</si>
  <si>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</si>
  <si>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</si>
  <si>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</si>
  <si>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</si>
  <si>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</si>
  <si>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</si>
  <si>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</si>
  <si>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</si>
  <si>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</si>
  <si>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</si>
  <si>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</si>
  <si>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</si>
  <si>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</si>
  <si>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</si>
  <si>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</si>
  <si>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</si>
  <si>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</si>
  <si>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</si>
  <si>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</si>
  <si>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</si>
  <si>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</si>
  <si>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</si>
  <si>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</si>
  <si>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</si>
  <si>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</si>
  <si>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</si>
  <si>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</si>
  <si>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</si>
  <si>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</si>
  <si>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</si>
  <si>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</si>
  <si>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</si>
  <si>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</si>
  <si>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</si>
  <si>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</si>
  <si>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</si>
  <si>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</si>
  <si>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</si>
  <si>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</si>
  <si>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</si>
  <si>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</si>
  <si>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</si>
  <si>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</si>
  <si>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</si>
  <si>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2240101</t>
  </si>
  <si>
    <t>2240108</t>
  </si>
  <si>
    <t>应急救援</t>
  </si>
  <si>
    <t>2240109</t>
  </si>
  <si>
    <t>应急管理</t>
  </si>
  <si>
    <t>22407</t>
  </si>
  <si>
    <t>自然灾害救灾及恢复重建支出</t>
  </si>
  <si>
    <t>2240799</t>
  </si>
  <si>
    <t>其他自然灾害救灾及恢复重建支出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</si>
  <si>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</si>
  <si>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</si>
  <si>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</si>
  <si>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</si>
  <si>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</si>
  <si>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</si>
  <si>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</si>
  <si>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</si>
  <si>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</si>
  <si>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</si>
  <si>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</si>
  <si>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</si>
  <si>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</si>
  <si>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</si>
  <si>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</si>
  <si>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</si>
  <si>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</si>
  <si>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</si>
  <si>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</si>
  <si>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</si>
  <si>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</si>
  <si>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</si>
  <si>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</si>
  <si>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</si>
  <si>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</si>
  <si>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</si>
  <si>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</si>
  <si>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</si>
  <si>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</si>
  <si>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</si>
  <si>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</si>
  <si>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</si>
  <si>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</si>
  <si>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</si>
  <si>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</si>
  <si>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</si>
  <si>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</si>
  <si>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</si>
  <si>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</si>
  <si>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</si>
  <si>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</si>
  <si>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</si>
  <si>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</si>
  <si>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</si>
  <si>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</si>
  <si>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</si>
  <si>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</si>
  <si>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</si>
  <si>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</si>
  <si>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</si>
  <si>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</si>
  <si>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</si>
  <si>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</si>
  <si>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</si>
  <si>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</si>
  <si>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</si>
  <si>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</si>
  <si>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</si>
  <si>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</si>
  <si>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</si>
  <si>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</si>
  <si>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</si>
  <si>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</si>
  <si>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</si>
  <si>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</si>
  <si>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</si>
  <si>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</si>
  <si>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</si>
  <si>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</si>
  <si>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</si>
  <si>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</si>
  <si>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</si>
  <si>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</si>
  <si>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</si>
  <si>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</si>
  <si>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</si>
  <si>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</si>
  <si>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</si>
  <si>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</si>
  <si>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530923210000000017528</t>
  </si>
  <si>
    <t>行政单位工资支出</t>
  </si>
  <si>
    <t>30101</t>
  </si>
  <si>
    <t>基本工资</t>
  </si>
  <si>
    <t>30102</t>
  </si>
  <si>
    <t>津贴补贴</t>
  </si>
  <si>
    <t>30103</t>
  </si>
  <si>
    <t>奖金</t>
  </si>
  <si>
    <t>530923231100001420927</t>
  </si>
  <si>
    <t>公务员基础绩效奖</t>
  </si>
  <si>
    <t>530923210000000017529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</si>
  <si>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</si>
  <si>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</si>
  <si>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</si>
  <si>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</si>
  <si>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</si>
  <si>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</si>
  <si>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</si>
  <si>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</si>
  <si>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</si>
  <si>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530923210000000017530</t>
  </si>
  <si>
    <t>30113</t>
  </si>
  <si>
    <t>530923231100001314195</t>
  </si>
  <si>
    <t>编外人员工资支出</t>
  </si>
  <si>
    <t>30199</t>
  </si>
  <si>
    <t>其他工资福利支出</t>
  </si>
  <si>
    <t>530923210000000017539</t>
  </si>
  <si>
    <t>运转类公用经费</t>
  </si>
  <si>
    <t>30201</t>
  </si>
  <si>
    <t>办公费</t>
  </si>
  <si>
    <t>30204</t>
  </si>
  <si>
    <t>手续费</t>
  </si>
  <si>
    <t>30205</t>
  </si>
  <si>
    <t>水费</t>
  </si>
  <si>
    <t>30206</t>
  </si>
  <si>
    <t>电费</t>
  </si>
  <si>
    <t>30211</t>
  </si>
  <si>
    <t>差旅费</t>
  </si>
  <si>
    <t>30207</t>
  </si>
  <si>
    <t>邮电费</t>
  </si>
  <si>
    <t>30213</t>
  </si>
  <si>
    <t>维修（护）费</t>
  </si>
  <si>
    <t>30226</t>
  </si>
  <si>
    <t>劳务费</t>
  </si>
  <si>
    <t>530923241100002270948</t>
  </si>
  <si>
    <t>公务接待费（公用经费）</t>
  </si>
  <si>
    <t>30217</t>
  </si>
  <si>
    <t>530923221100000395853</t>
  </si>
  <si>
    <t>工会经费</t>
  </si>
  <si>
    <t>30228</t>
  </si>
  <si>
    <t>530923210000000017535</t>
  </si>
  <si>
    <t>公务用车运行维护费</t>
  </si>
  <si>
    <t>30231</t>
  </si>
  <si>
    <t>530923210000000017537</t>
  </si>
  <si>
    <t>公务交通补贴</t>
  </si>
  <si>
    <t>30239</t>
  </si>
  <si>
    <t>其他交通费用</t>
  </si>
  <si>
    <t>530923210000000017538</t>
  </si>
  <si>
    <t>离退休公用经费</t>
  </si>
  <si>
    <t>30299</t>
  </si>
  <si>
    <t>其他商品和服务支出</t>
  </si>
  <si>
    <t>530923210000000019646</t>
  </si>
  <si>
    <t>退休费</t>
  </si>
  <si>
    <t>30302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</si>
  <si>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</si>
  <si>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</si>
  <si>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</si>
  <si>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</si>
  <si>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</si>
  <si>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</si>
  <si>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</si>
  <si>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农村民房灾害保险专项资金</t>
  </si>
  <si>
    <t>民生类</t>
  </si>
  <si>
    <t>530923200000000000120</t>
  </si>
  <si>
    <t>30306</t>
  </si>
  <si>
    <t>救济费</t>
  </si>
  <si>
    <t>县级应急救灾物资储备采购经费</t>
  </si>
  <si>
    <t>事业发展类</t>
  </si>
  <si>
    <t>530923251100003748490</t>
  </si>
  <si>
    <t>31008</t>
  </si>
  <si>
    <t>物资储备</t>
  </si>
  <si>
    <t>应急救援工作专项经费</t>
  </si>
  <si>
    <t>专项业务类</t>
  </si>
  <si>
    <t>530923200000000000636</t>
  </si>
  <si>
    <t>30216</t>
  </si>
  <si>
    <t>培训费</t>
  </si>
  <si>
    <t>30227</t>
  </si>
  <si>
    <t>委托业务费</t>
  </si>
  <si>
    <t>综合行政执法工作经费</t>
  </si>
  <si>
    <t>530923251100003748494</t>
  </si>
  <si>
    <t>31002</t>
  </si>
  <si>
    <t>办公设备购置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</si>
  <si>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</si>
  <si>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</si>
  <si>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</si>
  <si>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</si>
  <si>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</si>
  <si>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</si>
  <si>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</si>
  <si>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</si>
  <si>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</si>
  <si>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</si>
  <si>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</si>
  <si>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达到紧急转移安置2000人以上，4000人以下，按最低储备要求测算，满足最低储备要求，补齐帐篷、折叠床、棉被等物资，以满足Ⅱ级响应紧急转移安置条件</t>
  </si>
  <si>
    <t>产出指标</t>
  </si>
  <si>
    <t>数量指标</t>
  </si>
  <si>
    <t>救灾物资储备数量</t>
  </si>
  <si>
    <t>&gt;=</t>
  </si>
  <si>
    <t>达到紧急转移安置2000人以上，4000人以下，按最低储备要求测算，满足最低储备要求</t>
  </si>
  <si>
    <t>台（套）</t>
  </si>
  <si>
    <t>定性指标</t>
  </si>
  <si>
    <t>达到紧急转移安置2000人以上，4000人以下，按最低储备要求测算，满足最低储备要求。</t>
  </si>
  <si>
    <t>质量指标</t>
  </si>
  <si>
    <t>验收通过率</t>
  </si>
  <si>
    <t>=</t>
  </si>
  <si>
    <t>100</t>
  </si>
  <si>
    <t>%</t>
  </si>
  <si>
    <t>定量指标</t>
  </si>
  <si>
    <t>反映设备购置的产品质量情况。
验收通过率=（通过验收的购置数量/购置总数量）*100%。</t>
  </si>
  <si>
    <t>效益指标</t>
  </si>
  <si>
    <t>社会效益</t>
  </si>
  <si>
    <t>社会效益指标</t>
  </si>
  <si>
    <t>保障人民群众生命安全，健全统一的应急救灾物资保障体系，不断提高重特大灾害事故的应急救灾物资保障能力和水平。</t>
  </si>
  <si>
    <t>年</t>
  </si>
  <si>
    <t>以保障人民群众生命安全为首要目标，宁可备而不用，不可用时无备，补齐能力短板，着力健全统一的应急救灾物资保障体系，不断提高重特大灾害事故的应急救灾物资保障能力和水平。</t>
  </si>
  <si>
    <t>满意度指标</t>
  </si>
  <si>
    <t>服务对象满意度</t>
  </si>
  <si>
    <t>人民群众满意度</t>
  </si>
  <si>
    <t>93</t>
  </si>
  <si>
    <t>反映服务对象对购置设备的整体满意情况。
使用人员满意度=（对购置设备满意的人数/问卷调查人数）*100%。</t>
  </si>
  <si>
    <t>临沧市属地震、洪涝、风雹、滑坡、崩塌、泥石流等自然灾害多发频发地区,灾情是影响临沧市经济社会发展的重要市情,减轻灾害风险也是发展,减少灾害损失就是增长。按照全县乡镇农户户数80322户计算，县级财政按每户5元补助，合计401610元，按照根据农户户数不低于45%参保率，及2024年民房灾害保险实际工作情况，预算2025年农村民房灾害保险专项资金50000元。</t>
  </si>
  <si>
    <t>按照永德县全县共有乡镇农户户数80322户计算，县级财政按每户5元补助，</t>
  </si>
  <si>
    <t>50000</t>
  </si>
  <si>
    <t>元</t>
  </si>
  <si>
    <t>按照永德县全县共有乡镇农户户数80322户计算，县级财政按每户5元补助。根据2024年实际工作，预算设定50000元</t>
  </si>
  <si>
    <t>生态效益</t>
  </si>
  <si>
    <t>民房受灾保险后，受灾群众受灾损失降低</t>
  </si>
  <si>
    <t>受灾群众满意度</t>
  </si>
  <si>
    <t>95%</t>
  </si>
  <si>
    <t>受灾群众满意度达95%以上</t>
  </si>
  <si>
    <t>根据全县经济社会安全发展形势和应急任务需求，提升应急救援能力，不断完善应急救援队伍的训练演练场地及设施设置、应急车辆及装备设备、器材物资等配置标准，推进矿山、危险化学品、烟花爆竹等行业领域应急救援队伍基地化、标准化、规范化建设。</t>
  </si>
  <si>
    <t>组织培训期数</t>
  </si>
  <si>
    <t>4</t>
  </si>
  <si>
    <t>次</t>
  </si>
  <si>
    <t>一年内组织培训期数不少于4次</t>
  </si>
  <si>
    <t>宣传活动举办次数</t>
  </si>
  <si>
    <t>举办应急救援、安全生产宣传活动次数不少于2次</t>
  </si>
  <si>
    <t>开展各类应急演练</t>
  </si>
  <si>
    <t>550</t>
  </si>
  <si>
    <t>开展各类应急演练（含学校、企业等）次数大于550次</t>
  </si>
  <si>
    <t>依法查处安全生产领域违法违规行为率</t>
  </si>
  <si>
    <t>依法查处安全生产领域违法违规行为率达100%</t>
  </si>
  <si>
    <t>安全生产事故处理，责任追究落实率</t>
  </si>
  <si>
    <t>安全生产事故处理，责任追究落实率达100%</t>
  </si>
  <si>
    <t>降低事故发生率</t>
  </si>
  <si>
    <t>事故发生率较上一年有效降低</t>
  </si>
  <si>
    <t>参训人员满意度</t>
  </si>
  <si>
    <t>90</t>
  </si>
  <si>
    <t>举办培训参训人员满意度达90%以上</t>
  </si>
  <si>
    <t>社会公众满意度</t>
  </si>
  <si>
    <t>95</t>
  </si>
  <si>
    <t>社会公众满意度达95%以上</t>
  </si>
  <si>
    <t>到2025年底，行政执法工作体制机制更加健全，行政执法突出问题得到有效整治，行政执法队伍能力素质显著提升，行政执法数字化、信息化建设更趋完善，行政执法质量和效能显著提高，行政执法的权威性和公信力明显增强，人民群众对行政执法的满意度大幅上升， 为促进全县经济社会高质量发展提供有力法治保障。</t>
  </si>
  <si>
    <t>检查矿山数量</t>
  </si>
  <si>
    <t>14</t>
  </si>
  <si>
    <t>座</t>
  </si>
  <si>
    <t>反映检查矿山工作开展情况，按照市局下达14座非煤矿山任务数，开展检查</t>
  </si>
  <si>
    <t>重点工贸企业安全生产巡查和预警</t>
  </si>
  <si>
    <t>40</t>
  </si>
  <si>
    <t>户</t>
  </si>
  <si>
    <t>反映省应急厅巡查和预警工作开展情况；永德县应急管理局根据辖区40户重点巡查企业名单，开展年度巡查检查。</t>
  </si>
  <si>
    <t>执法检查案卷评查覆盖率</t>
  </si>
  <si>
    <t>反映执法检查案卷评查情况。
执法检查案卷评查覆盖率=完成评查的县级应急管理局数量/县级应急管理局总数*100%</t>
  </si>
  <si>
    <t>安全隐患整改率</t>
  </si>
  <si>
    <t>反映安全隐患整改完成情况。
安全隐患整改率=已整改安全隐患数/安全隐患总数*100%</t>
  </si>
  <si>
    <t>时效指标</t>
  </si>
  <si>
    <t>系统运行维护响应及时率</t>
  </si>
  <si>
    <t>反映系统运行维护响应的及时性。
响应及时率=在规定的时间内有效响应服务请求响应时间达标次数/总体需要响应次数*100%</t>
  </si>
  <si>
    <t>应急安全知识受众量</t>
  </si>
  <si>
    <t>2000</t>
  </si>
  <si>
    <t>人</t>
  </si>
  <si>
    <t>反映应急安全知识宣传成效。</t>
  </si>
  <si>
    <t>92</t>
  </si>
  <si>
    <t>反映考核被检查企业对应急管理工作的满意度。</t>
  </si>
  <si>
    <t>预算06表</t>
  </si>
  <si>
    <t>政府性基金预算支出预算表</t>
  </si>
  <si>
    <t>单位名称：全部</t>
  </si>
  <si>
    <t>本年政府性基金预算支出</t>
  </si>
  <si>
    <t>说明：因2025年我部门无政府性基金预算支出，故此表为空表。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</si>
  <si>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</si>
  <si>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</si>
  <si>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</si>
  <si>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</si>
  <si>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</si>
  <si>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</si>
  <si>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</si>
  <si>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</si>
  <si>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</si>
  <si>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</si>
  <si>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公务用车维修和保养服务</t>
  </si>
  <si>
    <t>车辆维修和保养服务</t>
  </si>
  <si>
    <t>公务用车保险服务</t>
  </si>
  <si>
    <t>机动车保险服务</t>
  </si>
  <si>
    <t>份</t>
  </si>
  <si>
    <t>采购复印纸</t>
  </si>
  <si>
    <t>复印纸</t>
  </si>
  <si>
    <t>箱</t>
  </si>
  <si>
    <t>预算08表</t>
  </si>
  <si>
    <t>政府购买服务项目</t>
  </si>
  <si>
    <t>政府购买服务目录</t>
  </si>
  <si>
    <t>政府性基金</t>
  </si>
  <si>
    <t>说明：因2025年无部门政府购买服务预算支出，故此表为空表。</t>
  </si>
  <si>
    <t>预算09-1表</t>
  </si>
  <si>
    <t>单位名称（项目）</t>
  </si>
  <si>
    <t>地区</t>
  </si>
  <si>
    <t>-</t>
  </si>
  <si>
    <t>说明：因2025年无县对下转移支付预算支出，故此为空表。</t>
  </si>
  <si>
    <t>预算09-2表</t>
  </si>
  <si>
    <t>说明：因2025年无县对下转移支付预算支出，无县对下转移支付绩效目标表，故此为空表。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</si>
  <si>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</si>
  <si>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</si>
  <si>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</si>
  <si>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</si>
  <si>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</si>
  <si>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</si>
  <si>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</si>
  <si>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</si>
  <si>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说明：因2025年无新增资产配置预算支出，故此表为空表。</t>
  </si>
  <si>
    <t>预算11表</t>
  </si>
  <si>
    <t>上级补助</t>
  </si>
  <si>
    <t>说明：因2025年无转移支付补助项目预算支出，故此表为空表。</t>
  </si>
  <si>
    <t>预算12表</t>
  </si>
  <si>
    <t>项目级次</t>
  </si>
  <si>
    <t>311 专项业务类</t>
  </si>
  <si>
    <t>本级</t>
  </si>
  <si>
    <t>312 民生类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</si>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</sst>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FF0000"/>
      <name val="Microsoft YaHei UI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22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0" fillId="0" borderId="0" xfId="0" applyBorder="1" applyAlignment="1">
      <alignment horizontal="left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1"/>
    </xf>
    <xf numFmtId="0" fontId="12" fillId="0" borderId="10" xfId="0" applyFont="1" applyBorder="1" applyAlignment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  <protection locked="0"/>
    </xf>
    <xf numFmtId="0" fontId="12" fillId="0" borderId="12" xfId="0" applyFont="1" applyBorder="1" applyAlignment="1">
      <alignment horizontal="center" vertical="center" wrapText="1"/>
      <protection locked="0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  <protection locked="0"/>
    </xf>
    <xf numFmtId="49" fontId="9" fillId="0" borderId="11" xfId="0" applyNumberFormat="1" applyFont="1" applyBorder="1" applyAlignment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9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15" fillId="0" borderId="0" xfId="0" applyFont="1" applyBorder="1">
      <alignment vertical="top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49" fontId="16" fillId="0" borderId="7" xfId="50" applyFont="1" applyProtection="1">
      <alignment horizontal="left" vertical="center" wrapText="1"/>
      <protection locked="0"/>
    </xf>
    <xf numFmtId="0" fontId="16" fillId="0" borderId="7" xfId="0" applyFont="1" applyBorder="1" applyAlignment="1">
      <alignment horizontal="left" vertical="center" wrapText="1"/>
      <protection locked="0"/>
    </xf>
    <xf numFmtId="176" fontId="16" fillId="0" borderId="7" xfId="51" applyFont="1" applyProtection="1">
      <alignment horizontal="right" vertical="center"/>
      <protection locked="0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wrapText="1"/>
    </xf>
    <xf numFmtId="0" fontId="18" fillId="0" borderId="0" xfId="0" applyAlignment="1" applyProtection="1">
      <alignment horizontal="right" vertical="center" wrapText="1"/>
    </xf>
    <xf numFmtId="0" fontId="19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176" fontId="18" fillId="0" borderId="7" xfId="51" applyFont="1">
      <alignment horizontal="right" vertical="center"/>
    </xf>
    <xf numFmtId="176" fontId="18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3" fillId="0" borderId="7" xfId="0" applyFont="1" applyBorder="1" applyAlignment="1" applyProtection="1">
      <alignment horizontal="center" vertical="center"/>
    </xf>
    <xf numFmtId="0" fontId="23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4" fillId="0" borderId="7" xfId="51" applyFont="1" applyProtection="1">
      <alignment horizontal="right" vertical="center"/>
      <protection locked="0"/>
    </xf>
    <xf numFmtId="0" fontId="25" fillId="0" borderId="0" xfId="0" applyFont="1" applyProtection="1">
      <alignment vertical="top"/>
    </xf>
    <xf numFmtId="0" fontId="26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3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  <xf numFmtId="0" fontId="4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topLeftCell="A16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3" t="s">
        <v>0</v>
      </c>
    </row>
    <row r="2" ht="36" customHeight="1" spans="1:4">
      <c r="A2" s="4" t="str">
        <f>"2025"&amp;"年部门财务收支预算总表"</f>
        <v>2025年部门财务收支预算总表</v>
      </c>
      <c r="B2" s="212"/>
      <c r="C2" s="212"/>
      <c r="D2" s="212"/>
    </row>
    <row r="3" ht="18.75" customHeight="1" spans="1:4">
      <c r="A3" s="35" t="str">
        <f>"单位名称："&amp;"永德县应急管理局"</f>
        <v>单位名称：永德县应急管理局</v>
      </c>
      <c r="B3" s="213"/>
      <c r="C3" s="213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26" t="str">
        <f t="shared" ref="B5:D5" si="0">"2025"&amp;"年预算数"</f>
        <v>2025年预算数</v>
      </c>
      <c r="C5" s="26" t="s">
        <v>5</v>
      </c>
      <c r="D5" s="26" t="str">
        <f t="shared" si="0"/>
        <v>2025年预算数</v>
      </c>
    </row>
    <row r="6" ht="18.75" customHeight="1" spans="1:4">
      <c r="A6" s="28"/>
      <c r="B6" s="28"/>
      <c r="C6" s="28"/>
      <c r="D6" s="28"/>
    </row>
    <row r="7" ht="18.75" customHeight="1" spans="1:4">
      <c r="A7" s="177" t="s">
        <v>6</v>
      </c>
      <c r="B7" s="23">
        <v>5165728.93</v>
      </c>
      <c r="C7" s="177" t="s">
        <v>7</v>
      </c>
      <c r="D7" s="23"/>
    </row>
    <row r="8" ht="18.75" customHeight="1" spans="1:4">
      <c r="A8" s="177" t="s">
        <v>8</v>
      </c>
      <c r="B8" s="23"/>
      <c r="C8" s="177" t="s">
        <v>9</v>
      </c>
      <c r="D8" s="23"/>
    </row>
    <row r="9" ht="18.75" customHeight="1" spans="1:4">
      <c r="A9" s="177" t="s">
        <v>10</v>
      </c>
      <c r="B9" s="23"/>
      <c r="C9" s="177" t="s">
        <v>11</v>
      </c>
      <c r="D9" s="23"/>
    </row>
    <row r="10" ht="18.75" customHeight="1" spans="1:4">
      <c r="A10" s="177" t="s">
        <v>12</v>
      </c>
      <c r="B10" s="23"/>
      <c r="C10" s="177" t="s">
        <v>13</v>
      </c>
      <c r="D10" s="23"/>
    </row>
    <row r="11" ht="18.75" customHeight="1" spans="1:4">
      <c r="A11" s="21" t="s">
        <v>14</v>
      </c>
      <c r="B11" s="23"/>
      <c r="C11" s="214" t="s">
        <v>15</v>
      </c>
      <c r="D11" s="23"/>
    </row>
    <row r="12" ht="18.75" customHeight="1" spans="1:4">
      <c r="A12" s="215" t="s">
        <v>16</v>
      </c>
      <c r="B12" s="23"/>
      <c r="C12" s="216" t="s">
        <v>17</v>
      </c>
      <c r="D12" s="23"/>
    </row>
    <row r="13" ht="18.75" customHeight="1" spans="1:4">
      <c r="A13" s="215" t="s">
        <v>18</v>
      </c>
      <c r="B13" s="23"/>
      <c r="C13" s="216" t="s">
        <v>19</v>
      </c>
      <c r="D13" s="23"/>
    </row>
    <row r="14" ht="18.75" customHeight="1" spans="1:4">
      <c r="A14" s="215" t="s">
        <v>20</v>
      </c>
      <c r="B14" s="23"/>
      <c r="C14" s="216" t="s">
        <v>21</v>
      </c>
      <c r="D14" s="23">
        <v>580653.78</v>
      </c>
    </row>
    <row r="15" ht="18.75" customHeight="1" spans="1:4">
      <c r="A15" s="215" t="s">
        <v>22</v>
      </c>
      <c r="B15" s="23"/>
      <c r="C15" s="216" t="s">
        <v>23</v>
      </c>
      <c r="D15" s="23">
        <v>191663.7</v>
      </c>
    </row>
    <row r="16" ht="18.75" customHeight="1" spans="1:4">
      <c r="A16" s="215" t="s">
        <v>24</v>
      </c>
      <c r="B16" s="23"/>
      <c r="C16" s="215" t="s">
        <v>25</v>
      </c>
      <c r="D16" s="23"/>
    </row>
    <row r="17" ht="18.75" customHeight="1" spans="1:4">
      <c r="A17" s="215" t="s">
        <v>26</v>
      </c>
      <c r="B17" s="23"/>
      <c r="C17" s="215" t="s">
        <v>27</v>
      </c>
      <c r="D17" s="23"/>
    </row>
    <row r="18" ht="18.75" customHeight="1" spans="1:4">
      <c r="A18" s="217" t="s">
        <v>26</v>
      </c>
      <c r="B18" s="23"/>
      <c r="C18" s="216" t="s">
        <v>28</v>
      </c>
      <c r="D18" s="23"/>
    </row>
    <row r="19" ht="18.75" customHeight="1" spans="1:4">
      <c r="A19" s="217" t="s">
        <v>26</v>
      </c>
      <c r="B19" s="23"/>
      <c r="C19" s="216" t="s">
        <v>29</v>
      </c>
      <c r="D19" s="23"/>
    </row>
    <row r="20" ht="18.75" customHeight="1" spans="1:4">
      <c r="A20" s="217" t="s">
        <v>26</v>
      </c>
      <c r="B20" s="23"/>
      <c r="C20" s="216" t="s">
        <v>30</v>
      </c>
      <c r="D20" s="23"/>
    </row>
    <row r="21" ht="18.75" customHeight="1" spans="1:4">
      <c r="A21" s="217" t="s">
        <v>26</v>
      </c>
      <c r="B21" s="23"/>
      <c r="C21" s="216" t="s">
        <v>31</v>
      </c>
      <c r="D21" s="23"/>
    </row>
    <row r="22" ht="18.75" customHeight="1" spans="1:4">
      <c r="A22" s="217" t="s">
        <v>26</v>
      </c>
      <c r="B22" s="23"/>
      <c r="C22" s="216" t="s">
        <v>32</v>
      </c>
      <c r="D22" s="23"/>
    </row>
    <row r="23" ht="18.75" customHeight="1" spans="1:4">
      <c r="A23" s="217" t="s">
        <v>26</v>
      </c>
      <c r="B23" s="23"/>
      <c r="C23" s="216" t="s">
        <v>33</v>
      </c>
      <c r="D23" s="23"/>
    </row>
    <row r="24" ht="18.75" customHeight="1" spans="1:4">
      <c r="A24" s="217" t="s">
        <v>26</v>
      </c>
      <c r="B24" s="23"/>
      <c r="C24" s="216" t="s">
        <v>34</v>
      </c>
      <c r="D24" s="23"/>
    </row>
    <row r="25" ht="18.75" customHeight="1" spans="1:4">
      <c r="A25" s="217" t="s">
        <v>26</v>
      </c>
      <c r="B25" s="23"/>
      <c r="C25" s="216" t="s">
        <v>35</v>
      </c>
      <c r="D25" s="23">
        <v>300795.13</v>
      </c>
    </row>
    <row r="26" ht="18.75" customHeight="1" spans="1:4">
      <c r="A26" s="217" t="s">
        <v>26</v>
      </c>
      <c r="B26" s="23"/>
      <c r="C26" s="216" t="s">
        <v>36</v>
      </c>
      <c r="D26" s="23"/>
    </row>
    <row r="27" ht="18.75" customHeight="1" spans="1:4">
      <c r="A27" s="217" t="s">
        <v>26</v>
      </c>
      <c r="B27" s="23"/>
      <c r="C27" s="216" t="s">
        <v>37</v>
      </c>
      <c r="D27" s="23"/>
    </row>
    <row r="28" ht="18.75" customHeight="1" spans="1:4">
      <c r="A28" s="217" t="s">
        <v>26</v>
      </c>
      <c r="B28" s="23"/>
      <c r="C28" s="216" t="s">
        <v>38</v>
      </c>
      <c r="D28" s="23">
        <v>4092616.32</v>
      </c>
    </row>
    <row r="29" ht="18.75" customHeight="1" spans="1:4">
      <c r="A29" s="217" t="s">
        <v>26</v>
      </c>
      <c r="B29" s="23"/>
      <c r="C29" s="216" t="s">
        <v>39</v>
      </c>
      <c r="D29" s="23"/>
    </row>
    <row r="30" ht="18.75" customHeight="1" spans="1:4">
      <c r="A30" s="218" t="s">
        <v>26</v>
      </c>
      <c r="B30" s="23"/>
      <c r="C30" s="215" t="s">
        <v>40</v>
      </c>
      <c r="D30" s="23"/>
    </row>
    <row r="31" ht="18.75" customHeight="1" spans="1:4">
      <c r="A31" s="218" t="s">
        <v>26</v>
      </c>
      <c r="B31" s="23"/>
      <c r="C31" s="215" t="s">
        <v>41</v>
      </c>
      <c r="D31" s="23"/>
    </row>
    <row r="32" ht="18.75" customHeight="1" spans="1:4">
      <c r="A32" s="218" t="s">
        <v>26</v>
      </c>
      <c r="B32" s="23"/>
      <c r="C32" s="215" t="s">
        <v>42</v>
      </c>
      <c r="D32" s="23"/>
    </row>
    <row r="33" ht="18.75" customHeight="1" spans="1:4">
      <c r="A33" s="219"/>
      <c r="B33" s="178"/>
      <c r="C33" s="215" t="s">
        <v>43</v>
      </c>
      <c r="D33" s="176"/>
    </row>
    <row r="34" ht="18.75" customHeight="1" spans="1:4">
      <c r="A34" s="219" t="s">
        <v>44</v>
      </c>
      <c r="B34" s="178">
        <f>SUM(B7:B11)</f>
        <v>5165728.93</v>
      </c>
      <c r="C34" s="173" t="s">
        <v>45</v>
      </c>
      <c r="D34" s="178">
        <v>5165728.93</v>
      </c>
    </row>
    <row r="35" ht="18.75" customHeight="1" spans="1:4">
      <c r="A35" s="220" t="s">
        <v>46</v>
      </c>
      <c r="B35" s="23"/>
      <c r="C35" s="177" t="s">
        <v>47</v>
      </c>
      <c r="D35" s="23"/>
    </row>
    <row r="36" ht="18.75" customHeight="1" spans="1:4">
      <c r="A36" s="220" t="s">
        <v>48</v>
      </c>
      <c r="B36" s="23"/>
      <c r="C36" s="177" t="s">
        <v>48</v>
      </c>
      <c r="D36" s="23"/>
    </row>
    <row r="37" ht="18.75" customHeight="1" spans="1:4">
      <c r="A37" s="220" t="s">
        <v>49</v>
      </c>
      <c r="B37" s="23">
        <f>B35-B36</f>
        <v>0</v>
      </c>
      <c r="C37" s="177" t="s">
        <v>50</v>
      </c>
      <c r="D37" s="23"/>
    </row>
    <row r="38" ht="18.75" customHeight="1" spans="1:4">
      <c r="A38" s="221" t="s">
        <v>51</v>
      </c>
      <c r="B38" s="178">
        <f t="shared" ref="B38:D38" si="1">B34+B35</f>
        <v>5165728.93</v>
      </c>
      <c r="C38" s="173" t="s">
        <v>52</v>
      </c>
      <c r="D38" s="178">
        <f t="shared" si="1"/>
        <v>5165728.93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15" sqref="C1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98">
        <v>1</v>
      </c>
      <c r="B1" s="99">
        <v>0</v>
      </c>
      <c r="C1" s="98">
        <v>1</v>
      </c>
      <c r="D1" s="100"/>
      <c r="E1" s="100"/>
      <c r="F1" s="33" t="s">
        <v>392</v>
      </c>
    </row>
    <row r="2" ht="36.75" customHeight="1" spans="1:6">
      <c r="A2" s="101" t="str">
        <f>"2025"&amp;"年部门政府性基金预算支出预算表"</f>
        <v>2025年部门政府性基金预算支出预算表</v>
      </c>
      <c r="B2" s="102" t="s">
        <v>393</v>
      </c>
      <c r="C2" s="103"/>
      <c r="D2" s="104"/>
      <c r="E2" s="104"/>
      <c r="F2" s="104"/>
    </row>
    <row r="3" ht="18.75" customHeight="1" spans="1:6">
      <c r="A3" s="6" t="str">
        <f>"单位名称："&amp;"永德县应急管理局"</f>
        <v>单位名称：永德县应急管理局</v>
      </c>
      <c r="B3" s="6" t="s">
        <v>394</v>
      </c>
      <c r="C3" s="98"/>
      <c r="D3" s="100"/>
      <c r="E3" s="100"/>
      <c r="F3" s="33" t="s">
        <v>1</v>
      </c>
    </row>
    <row r="4" ht="18.75" customHeight="1" spans="1:6">
      <c r="A4" s="105" t="s">
        <v>191</v>
      </c>
      <c r="B4" s="106" t="s">
        <v>73</v>
      </c>
      <c r="C4" s="107" t="s">
        <v>74</v>
      </c>
      <c r="D4" s="12" t="s">
        <v>395</v>
      </c>
      <c r="E4" s="12"/>
      <c r="F4" s="13"/>
    </row>
    <row r="5" ht="18.75" customHeight="1" spans="1:6">
      <c r="A5" s="108"/>
      <c r="B5" s="109"/>
      <c r="C5" s="110"/>
      <c r="D5" s="92" t="s">
        <v>56</v>
      </c>
      <c r="E5" s="92" t="s">
        <v>75</v>
      </c>
      <c r="F5" s="92" t="s">
        <v>76</v>
      </c>
    </row>
    <row r="6" ht="18.75" customHeight="1" spans="1:6">
      <c r="A6" s="111">
        <v>1</v>
      </c>
      <c r="B6" s="112" t="s">
        <v>172</v>
      </c>
      <c r="C6" s="113">
        <v>3</v>
      </c>
      <c r="D6" s="114">
        <v>4</v>
      </c>
      <c r="E6" s="114">
        <v>5</v>
      </c>
      <c r="F6" s="114">
        <v>6</v>
      </c>
    </row>
    <row r="7" ht="18.75" customHeight="1" spans="1:6">
      <c r="A7" s="115"/>
      <c r="B7" s="80"/>
      <c r="C7" s="80"/>
      <c r="D7" s="23"/>
      <c r="E7" s="23"/>
      <c r="F7" s="23"/>
    </row>
    <row r="8" ht="18.75" customHeight="1" spans="1:6">
      <c r="A8" s="115"/>
      <c r="B8" s="80"/>
      <c r="C8" s="80"/>
      <c r="D8" s="23"/>
      <c r="E8" s="23"/>
      <c r="F8" s="23"/>
    </row>
    <row r="9" ht="18.75" customHeight="1" spans="1:6">
      <c r="A9" s="116" t="s">
        <v>56</v>
      </c>
      <c r="B9" s="117"/>
      <c r="C9" s="25"/>
      <c r="D9" s="23"/>
      <c r="E9" s="23"/>
      <c r="F9" s="23"/>
    </row>
    <row r="10" ht="33" customHeight="1" spans="1:6">
      <c r="A10" s="31" t="s">
        <v>396</v>
      </c>
      <c r="B10" s="31"/>
      <c r="C10" s="31"/>
      <c r="D10" s="31"/>
      <c r="E10" s="31"/>
      <c r="F10" s="31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Zeros="0" workbookViewId="0">
      <selection activeCell="G11" sqref="G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2"/>
      <c r="P1" s="32"/>
      <c r="Q1" s="33" t="s">
        <v>397</v>
      </c>
    </row>
    <row r="2" ht="35.25" customHeight="1" spans="1:17">
      <c r="A2" s="34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7"/>
      <c r="L2" s="5"/>
      <c r="M2" s="5"/>
      <c r="N2" s="5"/>
      <c r="O2" s="67"/>
      <c r="P2" s="67"/>
      <c r="Q2" s="5"/>
    </row>
    <row r="3" ht="18.75" customHeight="1" spans="1:17">
      <c r="A3" s="35" t="str">
        <f>"单位名称："&amp;"永德县应急管理局"</f>
        <v>单位名称：永德县应急管理局</v>
      </c>
      <c r="B3" s="8"/>
      <c r="C3" s="8"/>
      <c r="D3" s="8"/>
      <c r="E3" s="8"/>
      <c r="F3" s="8"/>
      <c r="G3" s="8"/>
      <c r="H3" s="8"/>
      <c r="I3" s="8"/>
      <c r="J3" s="8"/>
      <c r="O3" s="85"/>
      <c r="P3" s="85"/>
      <c r="Q3" s="33" t="s">
        <v>178</v>
      </c>
    </row>
    <row r="4" ht="18.75" customHeight="1" spans="1:17">
      <c r="A4" s="10" t="s">
        <v>398</v>
      </c>
      <c r="B4" s="70" t="s">
        <v>399</v>
      </c>
      <c r="C4" s="70" t="s">
        <v>400</v>
      </c>
      <c r="D4" s="70" t="s">
        <v>401</v>
      </c>
      <c r="E4" s="70" t="s">
        <v>402</v>
      </c>
      <c r="F4" s="70" t="s">
        <v>403</v>
      </c>
      <c r="G4" s="39" t="s">
        <v>198</v>
      </c>
      <c r="H4" s="39"/>
      <c r="I4" s="39"/>
      <c r="J4" s="39"/>
      <c r="K4" s="72"/>
      <c r="L4" s="39"/>
      <c r="M4" s="39"/>
      <c r="N4" s="39"/>
      <c r="O4" s="87"/>
      <c r="P4" s="72"/>
      <c r="Q4" s="40"/>
    </row>
    <row r="5" ht="18.75" customHeight="1" spans="1:17">
      <c r="A5" s="15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404</v>
      </c>
      <c r="J5" s="73" t="s">
        <v>405</v>
      </c>
      <c r="K5" s="95" t="s">
        <v>406</v>
      </c>
      <c r="L5" s="88" t="s">
        <v>78</v>
      </c>
      <c r="M5" s="88"/>
      <c r="N5" s="88"/>
      <c r="O5" s="96"/>
      <c r="P5" s="97"/>
      <c r="Q5" s="75"/>
    </row>
    <row r="6" ht="27" customHeight="1" spans="1:17">
      <c r="A6" s="17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206</v>
      </c>
      <c r="O6" s="91" t="s">
        <v>67</v>
      </c>
      <c r="P6" s="76" t="s">
        <v>68</v>
      </c>
      <c r="Q6" s="75" t="s">
        <v>69</v>
      </c>
    </row>
    <row r="7" ht="18.75" customHeight="1" spans="1:17">
      <c r="A7" s="28">
        <v>1</v>
      </c>
      <c r="B7" s="92">
        <v>2</v>
      </c>
      <c r="C7" s="92">
        <v>3</v>
      </c>
      <c r="D7" s="28">
        <v>4</v>
      </c>
      <c r="E7" s="92">
        <v>5</v>
      </c>
      <c r="F7" s="92">
        <v>6</v>
      </c>
      <c r="G7" s="28">
        <v>7</v>
      </c>
      <c r="H7" s="92">
        <v>8</v>
      </c>
      <c r="I7" s="92">
        <v>9</v>
      </c>
      <c r="J7" s="28">
        <v>10</v>
      </c>
      <c r="K7" s="92">
        <v>11</v>
      </c>
      <c r="L7" s="92">
        <v>12</v>
      </c>
      <c r="M7" s="28">
        <v>13</v>
      </c>
      <c r="N7" s="92">
        <v>14</v>
      </c>
      <c r="O7" s="92">
        <v>15</v>
      </c>
      <c r="P7" s="28">
        <v>16</v>
      </c>
      <c r="Q7" s="92">
        <v>17</v>
      </c>
    </row>
    <row r="8" ht="18.75" customHeight="1" spans="1:17">
      <c r="A8" s="78" t="s">
        <v>71</v>
      </c>
      <c r="B8" s="79"/>
      <c r="C8" s="79"/>
      <c r="D8" s="79"/>
      <c r="E8" s="93"/>
      <c r="F8" s="23">
        <v>29400</v>
      </c>
      <c r="G8" s="23">
        <v>29400</v>
      </c>
      <c r="H8" s="23">
        <v>29400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26" t="s">
        <v>259</v>
      </c>
      <c r="B9" s="79" t="s">
        <v>407</v>
      </c>
      <c r="C9" s="79" t="s">
        <v>408</v>
      </c>
      <c r="D9" s="79" t="s">
        <v>351</v>
      </c>
      <c r="E9" s="93">
        <v>17</v>
      </c>
      <c r="F9" s="23">
        <v>17000</v>
      </c>
      <c r="G9" s="23">
        <v>17000</v>
      </c>
      <c r="H9" s="23">
        <v>17000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6" t="s">
        <v>259</v>
      </c>
      <c r="B10" s="79" t="s">
        <v>409</v>
      </c>
      <c r="C10" s="79" t="s">
        <v>410</v>
      </c>
      <c r="D10" s="79" t="s">
        <v>411</v>
      </c>
      <c r="E10" s="93">
        <v>2</v>
      </c>
      <c r="F10" s="23">
        <v>7000</v>
      </c>
      <c r="G10" s="23">
        <v>7000</v>
      </c>
      <c r="H10" s="23">
        <v>7000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6" t="s">
        <v>235</v>
      </c>
      <c r="B11" s="79" t="s">
        <v>412</v>
      </c>
      <c r="C11" s="79" t="s">
        <v>413</v>
      </c>
      <c r="D11" s="79" t="s">
        <v>414</v>
      </c>
      <c r="E11" s="93">
        <v>30</v>
      </c>
      <c r="F11" s="23">
        <v>5400</v>
      </c>
      <c r="G11" s="23">
        <v>5400</v>
      </c>
      <c r="H11" s="23">
        <v>5400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81" t="s">
        <v>56</v>
      </c>
      <c r="B12" s="25"/>
      <c r="C12" s="25"/>
      <c r="D12" s="25"/>
      <c r="E12" s="25"/>
      <c r="F12" s="23">
        <v>29400</v>
      </c>
      <c r="G12" s="23">
        <v>29400</v>
      </c>
      <c r="H12" s="23">
        <v>29400</v>
      </c>
      <c r="I12" s="23"/>
      <c r="J12" s="23"/>
      <c r="K12" s="23"/>
      <c r="L12" s="23"/>
      <c r="M12" s="23"/>
      <c r="N12" s="23"/>
      <c r="O12" s="23"/>
      <c r="P12" s="23"/>
      <c r="Q12" s="23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workbookViewId="0">
      <selection activeCell="A16" sqref="A16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3"/>
      <c r="B1" s="63"/>
      <c r="C1" s="64"/>
      <c r="D1" s="63"/>
      <c r="E1" s="63"/>
      <c r="F1" s="63"/>
      <c r="G1" s="63"/>
      <c r="H1" s="65"/>
      <c r="I1" s="58"/>
      <c r="J1" s="58"/>
      <c r="K1" s="58"/>
      <c r="L1" s="32"/>
      <c r="M1" s="83"/>
      <c r="N1" s="84" t="s">
        <v>415</v>
      </c>
    </row>
    <row r="2" ht="34.5" customHeight="1" spans="1:14">
      <c r="A2" s="34" t="str">
        <f>"2025"&amp;"年部门政府购买服务预算表"</f>
        <v>2025年部门政府购买服务预算表</v>
      </c>
      <c r="B2" s="66"/>
      <c r="C2" s="67"/>
      <c r="D2" s="66"/>
      <c r="E2" s="66"/>
      <c r="F2" s="66"/>
      <c r="G2" s="66"/>
      <c r="H2" s="68"/>
      <c r="I2" s="66"/>
      <c r="J2" s="66"/>
      <c r="K2" s="66"/>
      <c r="L2" s="67"/>
      <c r="M2" s="68"/>
      <c r="N2" s="66"/>
    </row>
    <row r="3" ht="18.75" customHeight="1" spans="1:14">
      <c r="A3" s="55" t="str">
        <f>"单位名称："&amp;"永德县应急管理局"</f>
        <v>单位名称：永德县应急管理局</v>
      </c>
      <c r="B3" s="56"/>
      <c r="C3" s="69"/>
      <c r="D3" s="56"/>
      <c r="E3" s="56"/>
      <c r="F3" s="56"/>
      <c r="G3" s="56"/>
      <c r="H3" s="65"/>
      <c r="I3" s="58"/>
      <c r="J3" s="58"/>
      <c r="K3" s="58"/>
      <c r="L3" s="85"/>
      <c r="M3" s="86"/>
      <c r="N3" s="84" t="s">
        <v>178</v>
      </c>
    </row>
    <row r="4" ht="18.75" customHeight="1" spans="1:14">
      <c r="A4" s="10" t="s">
        <v>398</v>
      </c>
      <c r="B4" s="70" t="s">
        <v>416</v>
      </c>
      <c r="C4" s="71" t="s">
        <v>417</v>
      </c>
      <c r="D4" s="39" t="s">
        <v>198</v>
      </c>
      <c r="E4" s="39"/>
      <c r="F4" s="39"/>
      <c r="G4" s="39"/>
      <c r="H4" s="72"/>
      <c r="I4" s="39"/>
      <c r="J4" s="39"/>
      <c r="K4" s="39"/>
      <c r="L4" s="87"/>
      <c r="M4" s="72"/>
      <c r="N4" s="40"/>
    </row>
    <row r="5" ht="18.75" customHeight="1" spans="1:14">
      <c r="A5" s="15"/>
      <c r="B5" s="73"/>
      <c r="C5" s="74"/>
      <c r="D5" s="73" t="s">
        <v>56</v>
      </c>
      <c r="E5" s="73" t="s">
        <v>59</v>
      </c>
      <c r="F5" s="73" t="s">
        <v>418</v>
      </c>
      <c r="G5" s="73" t="s">
        <v>405</v>
      </c>
      <c r="H5" s="74" t="s">
        <v>406</v>
      </c>
      <c r="I5" s="88" t="s">
        <v>78</v>
      </c>
      <c r="J5" s="88"/>
      <c r="K5" s="88"/>
      <c r="L5" s="89"/>
      <c r="M5" s="90"/>
      <c r="N5" s="75"/>
    </row>
    <row r="6" ht="27" customHeight="1" spans="1:14">
      <c r="A6" s="17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206</v>
      </c>
      <c r="L6" s="91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56</v>
      </c>
      <c r="B10" s="25"/>
      <c r="C10" s="8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ht="35" customHeight="1" spans="1:14">
      <c r="A11" s="31" t="s">
        <v>419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</sheetData>
  <mergeCells count="14">
    <mergeCell ref="A2:N2"/>
    <mergeCell ref="A3:C3"/>
    <mergeCell ref="D4:N4"/>
    <mergeCell ref="I5:N5"/>
    <mergeCell ref="A10:C10"/>
    <mergeCell ref="A11:N11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7"/>
  <sheetViews>
    <sheetView showZeros="0" workbookViewId="0">
      <selection activeCell="B19" sqref="B19"/>
    </sheetView>
  </sheetViews>
  <sheetFormatPr defaultColWidth="9.14285714285714" defaultRowHeight="14.25" customHeight="1" outlineLevelRow="6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3"/>
      <c r="H1" s="32" t="s">
        <v>420</v>
      </c>
    </row>
    <row r="2" ht="27.75" customHeight="1" spans="1:8">
      <c r="A2" s="54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5" t="str">
        <f>"单位名称："&amp;"永德县应急管理局"</f>
        <v>单位名称：永德县应急管理局</v>
      </c>
      <c r="B3" s="56"/>
      <c r="C3" s="56"/>
      <c r="D3" s="57"/>
      <c r="E3" s="58"/>
      <c r="F3" s="58"/>
      <c r="G3" s="58"/>
      <c r="H3" s="32" t="s">
        <v>178</v>
      </c>
    </row>
    <row r="4" ht="18.75" customHeight="1" spans="1:8">
      <c r="A4" s="26" t="s">
        <v>421</v>
      </c>
      <c r="B4" s="11" t="s">
        <v>198</v>
      </c>
      <c r="C4" s="12"/>
      <c r="D4" s="12"/>
      <c r="E4" s="11" t="s">
        <v>422</v>
      </c>
      <c r="F4" s="12"/>
      <c r="G4" s="12"/>
      <c r="H4" s="13"/>
    </row>
    <row r="5" ht="18.75" customHeight="1" spans="1:8">
      <c r="A5" s="28"/>
      <c r="B5" s="27" t="s">
        <v>56</v>
      </c>
      <c r="C5" s="10" t="s">
        <v>59</v>
      </c>
      <c r="D5" s="59" t="s">
        <v>418</v>
      </c>
      <c r="E5" s="60" t="s">
        <v>423</v>
      </c>
      <c r="F5" s="60" t="s">
        <v>423</v>
      </c>
      <c r="G5" s="60" t="s">
        <v>423</v>
      </c>
      <c r="H5" s="61" t="s">
        <v>423</v>
      </c>
    </row>
    <row r="6" ht="18.75" customHeight="1" spans="1:8">
      <c r="A6" s="60">
        <v>1</v>
      </c>
      <c r="B6" s="60">
        <v>2</v>
      </c>
      <c r="C6" s="60">
        <v>3</v>
      </c>
      <c r="D6" s="62">
        <v>4</v>
      </c>
      <c r="E6" s="60">
        <v>5</v>
      </c>
      <c r="F6" s="60">
        <v>6</v>
      </c>
      <c r="G6" s="60">
        <v>7</v>
      </c>
      <c r="H6" s="60">
        <v>8</v>
      </c>
    </row>
    <row r="7" ht="24" customHeight="1" spans="1:8">
      <c r="A7" s="31" t="s">
        <v>424</v>
      </c>
      <c r="B7" s="31"/>
      <c r="C7" s="31"/>
      <c r="D7" s="31"/>
      <c r="E7" s="31"/>
      <c r="F7" s="31"/>
      <c r="G7" s="31"/>
      <c r="H7" s="31"/>
    </row>
  </sheetData>
  <mergeCells count="6">
    <mergeCell ref="A2:H2"/>
    <mergeCell ref="A3:G3"/>
    <mergeCell ref="B4:D4"/>
    <mergeCell ref="E4:H4"/>
    <mergeCell ref="A7:H7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"/>
  <sheetViews>
    <sheetView showZeros="0" workbookViewId="0">
      <selection activeCell="B7" sqref="B7"/>
    </sheetView>
  </sheetViews>
  <sheetFormatPr defaultColWidth="9.14285714285714" defaultRowHeight="12" customHeight="1" outlineLevelRow="5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2" t="s">
        <v>425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8"/>
      <c r="G2" s="5"/>
      <c r="H2" s="48"/>
      <c r="I2" s="48"/>
      <c r="J2" s="5"/>
    </row>
    <row r="3" ht="18.75" customHeight="1" spans="1:8">
      <c r="A3" s="49" t="str">
        <f>"单位名称："&amp;"永德县应急管理局"</f>
        <v>单位名称：永德县应急管理局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301</v>
      </c>
      <c r="B4" s="41" t="s">
        <v>302</v>
      </c>
      <c r="C4" s="41" t="s">
        <v>303</v>
      </c>
      <c r="D4" s="41" t="s">
        <v>304</v>
      </c>
      <c r="E4" s="41" t="s">
        <v>305</v>
      </c>
      <c r="F4" s="52" t="s">
        <v>306</v>
      </c>
      <c r="G4" s="41" t="s">
        <v>307</v>
      </c>
      <c r="H4" s="52" t="s">
        <v>308</v>
      </c>
      <c r="I4" s="52" t="s">
        <v>309</v>
      </c>
      <c r="J4" s="41" t="s">
        <v>310</v>
      </c>
    </row>
    <row r="5" ht="26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52">
        <v>6</v>
      </c>
      <c r="G5" s="41">
        <v>7</v>
      </c>
      <c r="H5" s="52">
        <v>8</v>
      </c>
      <c r="I5" s="52">
        <v>9</v>
      </c>
      <c r="J5" s="41">
        <v>10</v>
      </c>
    </row>
    <row r="6" ht="42" customHeight="1" spans="1:10">
      <c r="A6" s="31" t="s">
        <v>426</v>
      </c>
      <c r="B6" s="31"/>
      <c r="C6" s="31"/>
      <c r="D6" s="31"/>
      <c r="E6" s="31"/>
      <c r="F6" s="31"/>
      <c r="G6" s="31"/>
      <c r="H6" s="31"/>
      <c r="I6" s="31"/>
      <c r="J6" s="31"/>
    </row>
  </sheetData>
  <mergeCells count="3">
    <mergeCell ref="A2:J2"/>
    <mergeCell ref="A3:H3"/>
    <mergeCell ref="A6:J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B19" sqref="B1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3" t="s">
        <v>427</v>
      </c>
    </row>
    <row r="2" ht="34.5" customHeight="1" spans="1:8">
      <c r="A2" s="34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5" t="str">
        <f>"单位名称："&amp;"永德县应急管理局"</f>
        <v>单位名称：永德县应急管理局</v>
      </c>
      <c r="B3" s="7"/>
      <c r="C3" s="36"/>
      <c r="H3" s="37" t="s">
        <v>178</v>
      </c>
    </row>
    <row r="4" ht="18.75" customHeight="1" spans="1:8">
      <c r="A4" s="10" t="s">
        <v>191</v>
      </c>
      <c r="B4" s="10" t="s">
        <v>428</v>
      </c>
      <c r="C4" s="10" t="s">
        <v>429</v>
      </c>
      <c r="D4" s="10" t="s">
        <v>430</v>
      </c>
      <c r="E4" s="10" t="s">
        <v>431</v>
      </c>
      <c r="F4" s="38" t="s">
        <v>432</v>
      </c>
      <c r="G4" s="39"/>
      <c r="H4" s="40"/>
    </row>
    <row r="5" ht="18.75" customHeight="1" spans="1:8">
      <c r="A5" s="17"/>
      <c r="B5" s="17"/>
      <c r="C5" s="17"/>
      <c r="D5" s="17"/>
      <c r="E5" s="17"/>
      <c r="F5" s="41" t="s">
        <v>402</v>
      </c>
      <c r="G5" s="41" t="s">
        <v>433</v>
      </c>
      <c r="H5" s="41" t="s">
        <v>434</v>
      </c>
    </row>
    <row r="6" ht="18.75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3">
        <v>7</v>
      </c>
      <c r="H6" s="42">
        <v>8</v>
      </c>
    </row>
    <row r="7" ht="18.75" customHeight="1" spans="1:8">
      <c r="A7" s="44"/>
      <c r="B7" s="44"/>
      <c r="C7" s="44"/>
      <c r="D7" s="44"/>
      <c r="E7" s="44"/>
      <c r="F7" s="45"/>
      <c r="G7" s="23"/>
      <c r="H7" s="23"/>
    </row>
    <row r="8" ht="18.75" customHeight="1" spans="1:8">
      <c r="A8" s="46" t="s">
        <v>56</v>
      </c>
      <c r="B8" s="47"/>
      <c r="C8" s="47"/>
      <c r="D8" s="47"/>
      <c r="E8" s="47"/>
      <c r="F8" s="45"/>
      <c r="G8" s="23"/>
      <c r="H8" s="23"/>
    </row>
    <row r="9" ht="30" customHeight="1" spans="1:8">
      <c r="A9" s="31" t="s">
        <v>435</v>
      </c>
      <c r="B9" s="31"/>
      <c r="C9" s="31"/>
      <c r="D9" s="31"/>
      <c r="E9" s="31"/>
      <c r="F9" s="31"/>
      <c r="G9" s="31"/>
      <c r="H9" s="31"/>
    </row>
  </sheetData>
  <mergeCells count="10">
    <mergeCell ref="A2:H2"/>
    <mergeCell ref="A3:C3"/>
    <mergeCell ref="F4:H4"/>
    <mergeCell ref="A8:E8"/>
    <mergeCell ref="A9:H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B12" sqref="B12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2" t="s">
        <v>436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"单位名称："&amp;"永德县应急管理局"</f>
        <v>单位名称：永德县应急管理局</v>
      </c>
      <c r="B3" s="7"/>
      <c r="C3" s="7"/>
      <c r="D3" s="7"/>
      <c r="E3" s="7"/>
      <c r="F3" s="7"/>
      <c r="G3" s="7"/>
      <c r="H3" s="8"/>
      <c r="I3" s="8"/>
      <c r="J3" s="8"/>
      <c r="K3" s="3" t="s">
        <v>178</v>
      </c>
    </row>
    <row r="4" ht="18.75" customHeight="1" spans="1:11">
      <c r="A4" s="9" t="s">
        <v>273</v>
      </c>
      <c r="B4" s="9" t="s">
        <v>193</v>
      </c>
      <c r="C4" s="9" t="s">
        <v>274</v>
      </c>
      <c r="D4" s="10" t="s">
        <v>194</v>
      </c>
      <c r="E4" s="10" t="s">
        <v>195</v>
      </c>
      <c r="F4" s="10" t="s">
        <v>275</v>
      </c>
      <c r="G4" s="10" t="s">
        <v>276</v>
      </c>
      <c r="H4" s="26" t="s">
        <v>56</v>
      </c>
      <c r="I4" s="11" t="s">
        <v>437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8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0" t="s">
        <v>56</v>
      </c>
      <c r="B10" s="30"/>
      <c r="C10" s="30"/>
      <c r="D10" s="30"/>
      <c r="E10" s="30"/>
      <c r="F10" s="30"/>
      <c r="G10" s="30"/>
      <c r="H10" s="23"/>
      <c r="I10" s="23"/>
      <c r="J10" s="23"/>
      <c r="K10" s="23"/>
    </row>
    <row r="11" ht="53" customHeight="1" spans="1:11">
      <c r="A11" s="31" t="s">
        <v>438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439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"单位名称："&amp;"永德县应急管理局"</f>
        <v>单位名称：永德县应急管理局</v>
      </c>
      <c r="B3" s="7"/>
      <c r="C3" s="7"/>
      <c r="D3" s="7"/>
      <c r="E3" s="8"/>
      <c r="F3" s="8"/>
      <c r="G3" s="3" t="s">
        <v>178</v>
      </c>
    </row>
    <row r="4" ht="18.75" customHeight="1" spans="1:7">
      <c r="A4" s="9" t="s">
        <v>274</v>
      </c>
      <c r="B4" s="9" t="s">
        <v>273</v>
      </c>
      <c r="C4" s="9" t="s">
        <v>193</v>
      </c>
      <c r="D4" s="10" t="s">
        <v>440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71</v>
      </c>
      <c r="B8" s="21"/>
      <c r="C8" s="21"/>
      <c r="D8" s="22"/>
      <c r="E8" s="23">
        <v>1170000</v>
      </c>
      <c r="F8" s="23"/>
      <c r="G8" s="23"/>
    </row>
    <row r="9" ht="18.75" customHeight="1" spans="1:7">
      <c r="A9" s="20"/>
      <c r="B9" s="20" t="s">
        <v>441</v>
      </c>
      <c r="C9" s="20" t="s">
        <v>289</v>
      </c>
      <c r="D9" s="22" t="s">
        <v>442</v>
      </c>
      <c r="E9" s="23">
        <v>20000</v>
      </c>
      <c r="F9" s="23"/>
      <c r="G9" s="23"/>
    </row>
    <row r="10" ht="18.75" customHeight="1" spans="1:7">
      <c r="A10" s="24"/>
      <c r="B10" s="20" t="s">
        <v>443</v>
      </c>
      <c r="C10" s="20" t="s">
        <v>279</v>
      </c>
      <c r="D10" s="22" t="s">
        <v>442</v>
      </c>
      <c r="E10" s="23">
        <v>50000</v>
      </c>
      <c r="F10" s="23"/>
      <c r="G10" s="23"/>
    </row>
    <row r="11" ht="18.75" customHeight="1" spans="1:7">
      <c r="A11" s="24"/>
      <c r="B11" s="20" t="s">
        <v>444</v>
      </c>
      <c r="C11" s="20" t="s">
        <v>284</v>
      </c>
      <c r="D11" s="22" t="s">
        <v>442</v>
      </c>
      <c r="E11" s="23">
        <v>1000000</v>
      </c>
      <c r="F11" s="23"/>
      <c r="G11" s="23"/>
    </row>
    <row r="12" ht="18.75" customHeight="1" spans="1:7">
      <c r="A12" s="24"/>
      <c r="B12" s="20" t="s">
        <v>444</v>
      </c>
      <c r="C12" s="20" t="s">
        <v>296</v>
      </c>
      <c r="D12" s="22" t="s">
        <v>442</v>
      </c>
      <c r="E12" s="23">
        <v>100000</v>
      </c>
      <c r="F12" s="23"/>
      <c r="G12" s="23"/>
    </row>
    <row r="13" ht="18.75" customHeight="1" spans="1:7">
      <c r="A13" s="22" t="s">
        <v>56</v>
      </c>
      <c r="B13" s="25"/>
      <c r="C13" s="25"/>
      <c r="D13" s="25"/>
      <c r="E13" s="23">
        <v>1170000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79"/>
      <c r="O1" s="64"/>
      <c r="P1" s="64"/>
      <c r="Q1" s="64"/>
      <c r="R1" s="64"/>
      <c r="S1" s="32" t="s">
        <v>53</v>
      </c>
    </row>
    <row r="2" ht="57.75" customHeight="1" spans="1:19">
      <c r="A2" s="136" t="str">
        <f>"2025"&amp;"年部门收入预算表"</f>
        <v>2025年部门收入预算表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205"/>
      <c r="P2" s="205"/>
      <c r="Q2" s="205"/>
      <c r="R2" s="205"/>
      <c r="S2" s="205"/>
    </row>
    <row r="3" ht="18.75" customHeight="1" spans="1:19">
      <c r="A3" s="35" t="str">
        <f>"单位名称："&amp;"永德县应急管理局"</f>
        <v>单位名称：永德县应急管理局</v>
      </c>
      <c r="B3" s="190"/>
      <c r="C3" s="190"/>
      <c r="D3" s="190"/>
      <c r="E3" s="190"/>
      <c r="F3" s="190"/>
      <c r="G3" s="190"/>
      <c r="H3" s="190"/>
      <c r="I3" s="190"/>
      <c r="J3" s="206"/>
      <c r="K3" s="190"/>
      <c r="L3" s="190"/>
      <c r="M3" s="190"/>
      <c r="N3" s="190"/>
      <c r="O3" s="206"/>
      <c r="P3" s="206"/>
      <c r="Q3" s="206"/>
      <c r="R3" s="206"/>
      <c r="S3" s="32" t="s">
        <v>1</v>
      </c>
    </row>
    <row r="4" ht="18.75" customHeight="1" spans="1:19">
      <c r="A4" s="191" t="s">
        <v>54</v>
      </c>
      <c r="B4" s="192" t="s">
        <v>55</v>
      </c>
      <c r="C4" s="192" t="s">
        <v>56</v>
      </c>
      <c r="D4" s="193" t="s">
        <v>57</v>
      </c>
      <c r="E4" s="194"/>
      <c r="F4" s="194"/>
      <c r="G4" s="194"/>
      <c r="H4" s="194"/>
      <c r="I4" s="194"/>
      <c r="J4" s="207"/>
      <c r="K4" s="194"/>
      <c r="L4" s="194"/>
      <c r="M4" s="194"/>
      <c r="N4" s="208"/>
      <c r="O4" s="193" t="s">
        <v>46</v>
      </c>
      <c r="P4" s="193"/>
      <c r="Q4" s="193"/>
      <c r="R4" s="193"/>
      <c r="S4" s="211"/>
    </row>
    <row r="5" ht="18.75" customHeight="1" spans="1:19">
      <c r="A5" s="195"/>
      <c r="B5" s="196"/>
      <c r="C5" s="196"/>
      <c r="D5" s="197" t="s">
        <v>58</v>
      </c>
      <c r="E5" s="197" t="s">
        <v>59</v>
      </c>
      <c r="F5" s="197" t="s">
        <v>60</v>
      </c>
      <c r="G5" s="197" t="s">
        <v>61</v>
      </c>
      <c r="H5" s="197" t="s">
        <v>62</v>
      </c>
      <c r="I5" s="209" t="s">
        <v>63</v>
      </c>
      <c r="J5" s="209"/>
      <c r="K5" s="209"/>
      <c r="L5" s="209"/>
      <c r="M5" s="209"/>
      <c r="N5" s="200"/>
      <c r="O5" s="197" t="s">
        <v>58</v>
      </c>
      <c r="P5" s="197" t="s">
        <v>59</v>
      </c>
      <c r="Q5" s="197" t="s">
        <v>60</v>
      </c>
      <c r="R5" s="197" t="s">
        <v>61</v>
      </c>
      <c r="S5" s="197" t="s">
        <v>64</v>
      </c>
    </row>
    <row r="6" ht="18.75" customHeight="1" spans="1:19">
      <c r="A6" s="198"/>
      <c r="B6" s="199"/>
      <c r="C6" s="199"/>
      <c r="D6" s="200"/>
      <c r="E6" s="200"/>
      <c r="F6" s="200"/>
      <c r="G6" s="200"/>
      <c r="H6" s="200"/>
      <c r="I6" s="199" t="s">
        <v>58</v>
      </c>
      <c r="J6" s="199" t="s">
        <v>65</v>
      </c>
      <c r="K6" s="199" t="s">
        <v>66</v>
      </c>
      <c r="L6" s="199" t="s">
        <v>67</v>
      </c>
      <c r="M6" s="199" t="s">
        <v>68</v>
      </c>
      <c r="N6" s="199" t="s">
        <v>69</v>
      </c>
      <c r="O6" s="210"/>
      <c r="P6" s="210"/>
      <c r="Q6" s="210"/>
      <c r="R6" s="210"/>
      <c r="S6" s="200"/>
    </row>
    <row r="7" ht="18.75" customHeight="1" spans="1:19">
      <c r="A7" s="165">
        <v>1</v>
      </c>
      <c r="B7" s="165">
        <v>2</v>
      </c>
      <c r="C7" s="165">
        <v>3</v>
      </c>
      <c r="D7" s="165">
        <v>4</v>
      </c>
      <c r="E7" s="165">
        <v>5</v>
      </c>
      <c r="F7" s="165">
        <v>6</v>
      </c>
      <c r="G7" s="165">
        <v>7</v>
      </c>
      <c r="H7" s="165">
        <v>8</v>
      </c>
      <c r="I7" s="165">
        <v>9</v>
      </c>
      <c r="J7" s="165">
        <v>10</v>
      </c>
      <c r="K7" s="165">
        <v>11</v>
      </c>
      <c r="L7" s="165">
        <v>12</v>
      </c>
      <c r="M7" s="165">
        <v>13</v>
      </c>
      <c r="N7" s="165">
        <v>14</v>
      </c>
      <c r="O7" s="165">
        <v>15</v>
      </c>
      <c r="P7" s="165">
        <v>16</v>
      </c>
      <c r="Q7" s="165">
        <v>17</v>
      </c>
      <c r="R7" s="165">
        <v>18</v>
      </c>
      <c r="S7" s="165">
        <v>19</v>
      </c>
    </row>
    <row r="8" ht="18.75" customHeight="1" spans="1:19">
      <c r="A8" s="201" t="s">
        <v>70</v>
      </c>
      <c r="B8" s="202" t="s">
        <v>71</v>
      </c>
      <c r="C8" s="23">
        <v>5165728.93</v>
      </c>
      <c r="D8" s="23">
        <v>5165728.93</v>
      </c>
      <c r="E8" s="23">
        <v>5165728.93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203" t="s">
        <v>56</v>
      </c>
      <c r="B9" s="204"/>
      <c r="C9" s="23">
        <v>5165728.93</v>
      </c>
      <c r="D9" s="23">
        <v>5165728.93</v>
      </c>
      <c r="E9" s="23">
        <v>5165728.93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0"/>
  <sheetViews>
    <sheetView showZeros="0" topLeftCell="A4" workbookViewId="0">
      <selection activeCell="F29" sqref="F2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79"/>
      <c r="H1" s="179"/>
      <c r="J1" s="179"/>
      <c r="O1" s="33" t="s">
        <v>72</v>
      </c>
    </row>
    <row r="2" ht="42" customHeight="1" spans="1:15">
      <c r="A2" s="4" t="str">
        <f>"2025"&amp;"年部门支出预算表"</f>
        <v>2025年部门支出预算表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ht="18.75" customHeight="1" spans="1:15">
      <c r="A3" s="181" t="str">
        <f>"单位名称："&amp;"永德县应急管理局"</f>
        <v>单位名称：永德县应急管理局</v>
      </c>
      <c r="B3" s="182"/>
      <c r="C3" s="63"/>
      <c r="D3" s="2"/>
      <c r="E3" s="63"/>
      <c r="F3" s="63"/>
      <c r="G3" s="63"/>
      <c r="H3" s="2"/>
      <c r="I3" s="63"/>
      <c r="J3" s="2"/>
      <c r="K3" s="63"/>
      <c r="L3" s="63"/>
      <c r="M3" s="188"/>
      <c r="N3" s="188"/>
      <c r="O3" s="33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2" t="s">
        <v>75</v>
      </c>
      <c r="F4" s="146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52" t="s">
        <v>58</v>
      </c>
      <c r="E5" s="91" t="s">
        <v>75</v>
      </c>
      <c r="F5" s="91" t="s">
        <v>76</v>
      </c>
      <c r="G5" s="17"/>
      <c r="H5" s="17"/>
      <c r="I5" s="17"/>
      <c r="J5" s="152" t="s">
        <v>58</v>
      </c>
      <c r="K5" s="41" t="s">
        <v>79</v>
      </c>
      <c r="L5" s="41" t="s">
        <v>80</v>
      </c>
      <c r="M5" s="41" t="s">
        <v>81</v>
      </c>
      <c r="N5" s="41" t="s">
        <v>82</v>
      </c>
      <c r="O5" s="41" t="s">
        <v>83</v>
      </c>
    </row>
    <row r="6" ht="18.75" customHeight="1" spans="1:15">
      <c r="A6" s="118">
        <v>1</v>
      </c>
      <c r="B6" s="118">
        <v>2</v>
      </c>
      <c r="C6" s="165">
        <v>3</v>
      </c>
      <c r="D6" s="165">
        <v>4</v>
      </c>
      <c r="E6" s="165">
        <v>5</v>
      </c>
      <c r="F6" s="165">
        <v>6</v>
      </c>
      <c r="G6" s="165">
        <v>7</v>
      </c>
      <c r="H6" s="165">
        <v>8</v>
      </c>
      <c r="I6" s="165">
        <v>9</v>
      </c>
      <c r="J6" s="165">
        <v>10</v>
      </c>
      <c r="K6" s="165">
        <v>11</v>
      </c>
      <c r="L6" s="165">
        <v>12</v>
      </c>
      <c r="M6" s="165">
        <v>13</v>
      </c>
      <c r="N6" s="165">
        <v>14</v>
      </c>
      <c r="O6" s="165">
        <v>15</v>
      </c>
    </row>
    <row r="7" ht="18.75" customHeight="1" spans="1:15">
      <c r="A7" s="177" t="s">
        <v>84</v>
      </c>
      <c r="B7" s="177" t="s">
        <v>85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222" t="s">
        <v>86</v>
      </c>
      <c r="B8" s="222" t="s">
        <v>87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23" t="s">
        <v>88</v>
      </c>
      <c r="B9" s="224" t="s">
        <v>89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7" t="s">
        <v>90</v>
      </c>
      <c r="B10" s="177" t="s">
        <v>91</v>
      </c>
      <c r="C10" s="23">
        <v>580653.78</v>
      </c>
      <c r="D10" s="23">
        <v>580653.78</v>
      </c>
      <c r="E10" s="23">
        <v>580653.78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22" t="s">
        <v>92</v>
      </c>
      <c r="B11" s="222" t="s">
        <v>93</v>
      </c>
      <c r="C11" s="23">
        <v>580653.78</v>
      </c>
      <c r="D11" s="23">
        <v>580653.78</v>
      </c>
      <c r="E11" s="23">
        <v>580653.78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23" t="s">
        <v>94</v>
      </c>
      <c r="B12" s="224" t="s">
        <v>95</v>
      </c>
      <c r="C12" s="23">
        <v>179593.6</v>
      </c>
      <c r="D12" s="23">
        <v>179593.6</v>
      </c>
      <c r="E12" s="23">
        <v>179593.6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23" t="s">
        <v>96</v>
      </c>
      <c r="B13" s="224" t="s">
        <v>97</v>
      </c>
      <c r="C13" s="23">
        <v>401060.18</v>
      </c>
      <c r="D13" s="23">
        <v>401060.18</v>
      </c>
      <c r="E13" s="23">
        <v>401060.18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23" t="s">
        <v>98</v>
      </c>
      <c r="B14" s="224" t="s">
        <v>99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7" t="s">
        <v>100</v>
      </c>
      <c r="B15" s="177" t="s">
        <v>101</v>
      </c>
      <c r="C15" s="23">
        <v>191663.7</v>
      </c>
      <c r="D15" s="23">
        <v>191663.7</v>
      </c>
      <c r="E15" s="23">
        <v>191663.7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22" t="s">
        <v>102</v>
      </c>
      <c r="B16" s="222" t="s">
        <v>103</v>
      </c>
      <c r="C16" s="23">
        <v>191663.7</v>
      </c>
      <c r="D16" s="23">
        <v>191663.7</v>
      </c>
      <c r="E16" s="23">
        <v>191663.7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23" t="s">
        <v>104</v>
      </c>
      <c r="B17" s="224" t="s">
        <v>105</v>
      </c>
      <c r="C17" s="23">
        <v>177970.45</v>
      </c>
      <c r="D17" s="23">
        <v>177970.45</v>
      </c>
      <c r="E17" s="23">
        <v>177970.45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23" t="s">
        <v>106</v>
      </c>
      <c r="B18" s="224" t="s">
        <v>107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23" t="s">
        <v>108</v>
      </c>
      <c r="B19" s="224" t="s">
        <v>109</v>
      </c>
      <c r="C19" s="23">
        <v>13693.25</v>
      </c>
      <c r="D19" s="23">
        <v>13693.25</v>
      </c>
      <c r="E19" s="23">
        <v>13693.25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7" t="s">
        <v>110</v>
      </c>
      <c r="B20" s="177" t="s">
        <v>111</v>
      </c>
      <c r="C20" s="23">
        <v>300795.13</v>
      </c>
      <c r="D20" s="23">
        <v>300795.13</v>
      </c>
      <c r="E20" s="23">
        <v>300795.13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22" t="s">
        <v>112</v>
      </c>
      <c r="B21" s="222" t="s">
        <v>113</v>
      </c>
      <c r="C21" s="23">
        <v>300795.13</v>
      </c>
      <c r="D21" s="23">
        <v>300795.13</v>
      </c>
      <c r="E21" s="23">
        <v>300795.13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23" t="s">
        <v>114</v>
      </c>
      <c r="B22" s="224" t="s">
        <v>115</v>
      </c>
      <c r="C22" s="23">
        <v>300795.13</v>
      </c>
      <c r="D22" s="23">
        <v>300795.13</v>
      </c>
      <c r="E22" s="23">
        <v>300795.13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7" t="s">
        <v>116</v>
      </c>
      <c r="B23" s="177" t="s">
        <v>117</v>
      </c>
      <c r="C23" s="23">
        <v>4092616.32</v>
      </c>
      <c r="D23" s="23">
        <v>4092616.32</v>
      </c>
      <c r="E23" s="23">
        <v>2922616.32</v>
      </c>
      <c r="F23" s="23">
        <v>1170000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22" t="s">
        <v>118</v>
      </c>
      <c r="B24" s="222" t="s">
        <v>119</v>
      </c>
      <c r="C24" s="23">
        <v>3042616.32</v>
      </c>
      <c r="D24" s="23">
        <v>3042616.32</v>
      </c>
      <c r="E24" s="23">
        <v>2922616.32</v>
      </c>
      <c r="F24" s="23">
        <v>120000</v>
      </c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23" t="s">
        <v>120</v>
      </c>
      <c r="B25" s="224" t="s">
        <v>89</v>
      </c>
      <c r="C25" s="23">
        <v>2922616.32</v>
      </c>
      <c r="D25" s="23">
        <v>2922616.32</v>
      </c>
      <c r="E25" s="23">
        <v>2922616.32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23" t="s">
        <v>121</v>
      </c>
      <c r="B26" s="224" t="s">
        <v>122</v>
      </c>
      <c r="C26" s="23">
        <v>20000</v>
      </c>
      <c r="D26" s="23">
        <v>20000</v>
      </c>
      <c r="E26" s="23"/>
      <c r="F26" s="23">
        <v>20000</v>
      </c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23" t="s">
        <v>123</v>
      </c>
      <c r="B27" s="224" t="s">
        <v>124</v>
      </c>
      <c r="C27" s="23">
        <v>100000</v>
      </c>
      <c r="D27" s="23">
        <v>100000</v>
      </c>
      <c r="E27" s="23"/>
      <c r="F27" s="23">
        <v>100000</v>
      </c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222" t="s">
        <v>125</v>
      </c>
      <c r="B28" s="222" t="s">
        <v>126</v>
      </c>
      <c r="C28" s="23">
        <v>1050000</v>
      </c>
      <c r="D28" s="23">
        <v>1050000</v>
      </c>
      <c r="E28" s="23"/>
      <c r="F28" s="23">
        <v>1050000</v>
      </c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223" t="s">
        <v>127</v>
      </c>
      <c r="B29" s="224" t="s">
        <v>128</v>
      </c>
      <c r="C29" s="23">
        <v>1050000</v>
      </c>
      <c r="D29" s="23">
        <v>1050000</v>
      </c>
      <c r="E29" s="23"/>
      <c r="F29" s="23">
        <v>1050000</v>
      </c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86" t="s">
        <v>129</v>
      </c>
      <c r="B30" s="187" t="s">
        <v>129</v>
      </c>
      <c r="C30" s="23">
        <v>5165728.93</v>
      </c>
      <c r="D30" s="23">
        <v>5165728.93</v>
      </c>
      <c r="E30" s="23">
        <v>3995728.93</v>
      </c>
      <c r="F30" s="23">
        <v>1170000</v>
      </c>
      <c r="G30" s="23"/>
      <c r="H30" s="23"/>
      <c r="I30" s="23"/>
      <c r="J30" s="23"/>
      <c r="K30" s="23"/>
      <c r="L30" s="23"/>
      <c r="M30" s="23"/>
      <c r="N30" s="23"/>
      <c r="O30" s="23"/>
    </row>
  </sheetData>
  <mergeCells count="11">
    <mergeCell ref="A2:O2"/>
    <mergeCell ref="A3:L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topLeftCell="A25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3" t="s">
        <v>130</v>
      </c>
    </row>
    <row r="2" ht="36" customHeight="1" spans="1:4">
      <c r="A2" s="4" t="str">
        <f>"2025"&amp;"年部门财政拨款收支预算总表"</f>
        <v>2025年部门财政拨款收支预算总表</v>
      </c>
      <c r="B2" s="168"/>
      <c r="C2" s="168"/>
      <c r="D2" s="168"/>
    </row>
    <row r="3" ht="18.75" customHeight="1" spans="1:4">
      <c r="A3" s="6" t="str">
        <f>"单位名称："&amp;"永德县应急管理局"</f>
        <v>单位名称：永德县应急管理局</v>
      </c>
      <c r="B3" s="169"/>
      <c r="C3" s="169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105" t="str">
        <f t="shared" ref="B5:D5" si="0">"2025"&amp;"年预算数"</f>
        <v>2025年预算数</v>
      </c>
      <c r="C5" s="26" t="s">
        <v>131</v>
      </c>
      <c r="D5" s="105" t="str">
        <f t="shared" si="0"/>
        <v>2025年预算数</v>
      </c>
    </row>
    <row r="6" ht="18.75" customHeight="1" spans="1:4">
      <c r="A6" s="28"/>
      <c r="B6" s="17"/>
      <c r="C6" s="28"/>
      <c r="D6" s="17"/>
    </row>
    <row r="7" ht="18.75" customHeight="1" spans="1:4">
      <c r="A7" s="170" t="s">
        <v>132</v>
      </c>
      <c r="B7" s="23">
        <v>5165728.93</v>
      </c>
      <c r="C7" s="171" t="s">
        <v>133</v>
      </c>
      <c r="D7" s="23">
        <v>5165728.93</v>
      </c>
    </row>
    <row r="8" ht="18.75" customHeight="1" spans="1:4">
      <c r="A8" s="172" t="s">
        <v>134</v>
      </c>
      <c r="B8" s="23">
        <v>5165728.93</v>
      </c>
      <c r="C8" s="171" t="s">
        <v>135</v>
      </c>
      <c r="D8" s="23"/>
    </row>
    <row r="9" ht="18.75" customHeight="1" spans="1:4">
      <c r="A9" s="172" t="s">
        <v>136</v>
      </c>
      <c r="B9" s="23"/>
      <c r="C9" s="171" t="s">
        <v>137</v>
      </c>
      <c r="D9" s="23"/>
    </row>
    <row r="10" ht="18.75" customHeight="1" spans="1:4">
      <c r="A10" s="172" t="s">
        <v>138</v>
      </c>
      <c r="B10" s="23"/>
      <c r="C10" s="171" t="s">
        <v>139</v>
      </c>
      <c r="D10" s="23"/>
    </row>
    <row r="11" ht="18.75" customHeight="1" spans="1:4">
      <c r="A11" s="172" t="s">
        <v>140</v>
      </c>
      <c r="B11" s="23"/>
      <c r="C11" s="171" t="s">
        <v>141</v>
      </c>
      <c r="D11" s="23"/>
    </row>
    <row r="12" ht="18.75" customHeight="1" spans="1:4">
      <c r="A12" s="172" t="s">
        <v>134</v>
      </c>
      <c r="B12" s="23"/>
      <c r="C12" s="171" t="s">
        <v>142</v>
      </c>
      <c r="D12" s="23"/>
    </row>
    <row r="13" ht="18.75" customHeight="1" spans="1:4">
      <c r="A13" s="172" t="s">
        <v>136</v>
      </c>
      <c r="B13" s="23"/>
      <c r="C13" s="171" t="s">
        <v>143</v>
      </c>
      <c r="D13" s="23"/>
    </row>
    <row r="14" ht="18.75" customHeight="1" spans="1:4">
      <c r="A14" s="172" t="s">
        <v>138</v>
      </c>
      <c r="B14" s="23"/>
      <c r="C14" s="171" t="s">
        <v>144</v>
      </c>
      <c r="D14" s="23"/>
    </row>
    <row r="15" ht="18.75" customHeight="1" spans="1:4">
      <c r="A15" s="173"/>
      <c r="B15" s="23"/>
      <c r="C15" s="21" t="s">
        <v>145</v>
      </c>
      <c r="D15" s="23">
        <v>580653.78</v>
      </c>
    </row>
    <row r="16" ht="18.75" customHeight="1" spans="1:4">
      <c r="A16" s="174"/>
      <c r="B16" s="23"/>
      <c r="C16" s="21" t="s">
        <v>146</v>
      </c>
      <c r="D16" s="23">
        <v>191663.7</v>
      </c>
    </row>
    <row r="17" ht="18.75" customHeight="1" spans="1:4">
      <c r="A17" s="175"/>
      <c r="B17" s="23"/>
      <c r="C17" s="21" t="s">
        <v>147</v>
      </c>
      <c r="D17" s="23"/>
    </row>
    <row r="18" ht="18.75" customHeight="1" spans="1:4">
      <c r="A18" s="175"/>
      <c r="B18" s="23"/>
      <c r="C18" s="21" t="s">
        <v>148</v>
      </c>
      <c r="D18" s="23"/>
    </row>
    <row r="19" ht="18.75" customHeight="1" spans="1:4">
      <c r="A19" s="175"/>
      <c r="B19" s="23"/>
      <c r="C19" s="21" t="s">
        <v>149</v>
      </c>
      <c r="D19" s="23"/>
    </row>
    <row r="20" ht="18.75" customHeight="1" spans="1:4">
      <c r="A20" s="175"/>
      <c r="B20" s="23"/>
      <c r="C20" s="21" t="s">
        <v>150</v>
      </c>
      <c r="D20" s="23"/>
    </row>
    <row r="21" ht="18.75" customHeight="1" spans="1:4">
      <c r="A21" s="175"/>
      <c r="B21" s="23"/>
      <c r="C21" s="21" t="s">
        <v>151</v>
      </c>
      <c r="D21" s="23"/>
    </row>
    <row r="22" ht="18.75" customHeight="1" spans="1:4">
      <c r="A22" s="175"/>
      <c r="B22" s="23"/>
      <c r="C22" s="21" t="s">
        <v>152</v>
      </c>
      <c r="D22" s="23"/>
    </row>
    <row r="23" ht="18.75" customHeight="1" spans="1:4">
      <c r="A23" s="175"/>
      <c r="B23" s="23"/>
      <c r="C23" s="21" t="s">
        <v>153</v>
      </c>
      <c r="D23" s="23"/>
    </row>
    <row r="24" ht="18.75" customHeight="1" spans="1:4">
      <c r="A24" s="175"/>
      <c r="B24" s="23"/>
      <c r="C24" s="21" t="s">
        <v>154</v>
      </c>
      <c r="D24" s="23"/>
    </row>
    <row r="25" ht="18.75" customHeight="1" spans="1:4">
      <c r="A25" s="175"/>
      <c r="B25" s="23"/>
      <c r="C25" s="21" t="s">
        <v>155</v>
      </c>
      <c r="D25" s="23"/>
    </row>
    <row r="26" ht="18.75" customHeight="1" spans="1:4">
      <c r="A26" s="175"/>
      <c r="B26" s="23"/>
      <c r="C26" s="21" t="s">
        <v>156</v>
      </c>
      <c r="D26" s="23">
        <v>300795.13</v>
      </c>
    </row>
    <row r="27" ht="18.75" customHeight="1" spans="1:4">
      <c r="A27" s="173"/>
      <c r="B27" s="23"/>
      <c r="C27" s="21" t="s">
        <v>157</v>
      </c>
      <c r="D27" s="23"/>
    </row>
    <row r="28" ht="18.75" customHeight="1" spans="1:4">
      <c r="A28" s="174"/>
      <c r="B28" s="23"/>
      <c r="C28" s="21" t="s">
        <v>158</v>
      </c>
      <c r="D28" s="23"/>
    </row>
    <row r="29" ht="18.75" customHeight="1" spans="1:4">
      <c r="A29" s="175"/>
      <c r="B29" s="23"/>
      <c r="C29" s="21" t="s">
        <v>159</v>
      </c>
      <c r="D29" s="23">
        <v>4092616.32</v>
      </c>
    </row>
    <row r="30" ht="18.75" customHeight="1" spans="1:4">
      <c r="A30" s="175"/>
      <c r="B30" s="23"/>
      <c r="C30" s="21" t="s">
        <v>160</v>
      </c>
      <c r="D30" s="23"/>
    </row>
    <row r="31" ht="18.75" customHeight="1" spans="1:4">
      <c r="A31" s="175"/>
      <c r="B31" s="23"/>
      <c r="C31" s="21" t="s">
        <v>161</v>
      </c>
      <c r="D31" s="23"/>
    </row>
    <row r="32" ht="18.75" customHeight="1" spans="1:4">
      <c r="A32" s="175"/>
      <c r="B32" s="23"/>
      <c r="C32" s="21" t="s">
        <v>162</v>
      </c>
      <c r="D32" s="23"/>
    </row>
    <row r="33" ht="18.75" customHeight="1" spans="1:4">
      <c r="A33" s="175"/>
      <c r="B33" s="23"/>
      <c r="C33" s="21" t="s">
        <v>163</v>
      </c>
      <c r="D33" s="23"/>
    </row>
    <row r="34" ht="18.75" customHeight="1" spans="1:4">
      <c r="A34" s="173"/>
      <c r="B34" s="176"/>
      <c r="C34" s="21" t="s">
        <v>164</v>
      </c>
      <c r="D34" s="176"/>
    </row>
    <row r="35" ht="18.75" customHeight="1" spans="1:4">
      <c r="A35" s="173"/>
      <c r="B35" s="23"/>
      <c r="C35" s="177" t="s">
        <v>165</v>
      </c>
      <c r="D35" s="23"/>
    </row>
    <row r="36" ht="18.75" customHeight="1" spans="1:4">
      <c r="A36" s="174" t="s">
        <v>166</v>
      </c>
      <c r="B36" s="178">
        <v>5165728.93</v>
      </c>
      <c r="C36" s="173" t="s">
        <v>52</v>
      </c>
      <c r="D36" s="178">
        <v>5165728.93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5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59"/>
      <c r="B1" s="159"/>
      <c r="C1" s="159"/>
      <c r="D1" s="50"/>
      <c r="E1" s="159"/>
      <c r="F1" s="53"/>
      <c r="G1" s="33" t="s">
        <v>167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4"/>
      <c r="C2" s="104"/>
      <c r="D2" s="104"/>
      <c r="E2" s="104"/>
      <c r="F2" s="104"/>
      <c r="G2" s="104"/>
    </row>
    <row r="3" ht="18.75" customHeight="1" spans="1:7">
      <c r="A3" s="6" t="str">
        <f>"单位名称："&amp;"永德县应急管理局"</f>
        <v>单位名称：永德县应急管理局</v>
      </c>
      <c r="B3" s="160"/>
      <c r="C3" s="50"/>
      <c r="D3" s="50"/>
      <c r="E3" s="50"/>
      <c r="F3" s="53"/>
      <c r="G3" s="33" t="s">
        <v>1</v>
      </c>
    </row>
    <row r="4" ht="18.75" customHeight="1" spans="1:7">
      <c r="A4" s="161" t="s">
        <v>168</v>
      </c>
      <c r="B4" s="162"/>
      <c r="C4" s="105" t="s">
        <v>56</v>
      </c>
      <c r="D4" s="138" t="s">
        <v>75</v>
      </c>
      <c r="E4" s="12"/>
      <c r="F4" s="13"/>
      <c r="G4" s="130" t="s">
        <v>76</v>
      </c>
    </row>
    <row r="5" ht="18.75" customHeight="1" spans="1:7">
      <c r="A5" s="163" t="s">
        <v>73</v>
      </c>
      <c r="B5" s="163" t="s">
        <v>74</v>
      </c>
      <c r="C5" s="28"/>
      <c r="D5" s="152" t="s">
        <v>58</v>
      </c>
      <c r="E5" s="152" t="s">
        <v>169</v>
      </c>
      <c r="F5" s="152" t="s">
        <v>170</v>
      </c>
      <c r="G5" s="92"/>
    </row>
    <row r="6" ht="18.75" customHeight="1" spans="1:7">
      <c r="A6" s="164" t="s">
        <v>171</v>
      </c>
      <c r="B6" s="164" t="s">
        <v>172</v>
      </c>
      <c r="C6" s="164" t="s">
        <v>173</v>
      </c>
      <c r="D6" s="165">
        <v>4</v>
      </c>
      <c r="E6" s="166" t="s">
        <v>174</v>
      </c>
      <c r="F6" s="166" t="s">
        <v>175</v>
      </c>
      <c r="G6" s="164" t="s">
        <v>176</v>
      </c>
    </row>
    <row r="7" ht="18.75" customHeight="1" spans="1:7">
      <c r="A7" s="119" t="s">
        <v>90</v>
      </c>
      <c r="B7" s="119" t="s">
        <v>91</v>
      </c>
      <c r="C7" s="23">
        <v>580653.78</v>
      </c>
      <c r="D7" s="23">
        <v>580653.78</v>
      </c>
      <c r="E7" s="23">
        <v>576653.78</v>
      </c>
      <c r="F7" s="23">
        <v>4000</v>
      </c>
      <c r="G7" s="23"/>
    </row>
    <row r="8" ht="18.75" customHeight="1" spans="1:7">
      <c r="A8" s="167" t="s">
        <v>92</v>
      </c>
      <c r="B8" s="167" t="s">
        <v>93</v>
      </c>
      <c r="C8" s="23">
        <v>580653.78</v>
      </c>
      <c r="D8" s="23">
        <v>580653.78</v>
      </c>
      <c r="E8" s="23">
        <v>576653.78</v>
      </c>
      <c r="F8" s="23">
        <v>4000</v>
      </c>
      <c r="G8" s="23"/>
    </row>
    <row r="9" ht="18.75" customHeight="1" spans="1:7">
      <c r="A9" s="121" t="s">
        <v>94</v>
      </c>
      <c r="B9" s="121" t="s">
        <v>95</v>
      </c>
      <c r="C9" s="23">
        <v>179593.6</v>
      </c>
      <c r="D9" s="23">
        <v>179593.6</v>
      </c>
      <c r="E9" s="23">
        <v>175593.6</v>
      </c>
      <c r="F9" s="23">
        <v>4000</v>
      </c>
      <c r="G9" s="23"/>
    </row>
    <row r="10" ht="18.75" customHeight="1" spans="1:7">
      <c r="A10" s="121" t="s">
        <v>96</v>
      </c>
      <c r="B10" s="121" t="s">
        <v>97</v>
      </c>
      <c r="C10" s="23">
        <v>401060.18</v>
      </c>
      <c r="D10" s="23">
        <v>401060.18</v>
      </c>
      <c r="E10" s="23">
        <v>401060.18</v>
      </c>
      <c r="F10" s="23"/>
      <c r="G10" s="23"/>
    </row>
    <row r="11" ht="18.75" customHeight="1" spans="1:7">
      <c r="A11" s="119" t="s">
        <v>100</v>
      </c>
      <c r="B11" s="119" t="s">
        <v>101</v>
      </c>
      <c r="C11" s="23">
        <v>191663.7</v>
      </c>
      <c r="D11" s="23">
        <v>191663.7</v>
      </c>
      <c r="E11" s="23">
        <v>191663.7</v>
      </c>
      <c r="F11" s="23"/>
      <c r="G11" s="23"/>
    </row>
    <row r="12" ht="18.75" customHeight="1" spans="1:7">
      <c r="A12" s="167" t="s">
        <v>102</v>
      </c>
      <c r="B12" s="167" t="s">
        <v>103</v>
      </c>
      <c r="C12" s="23">
        <v>191663.7</v>
      </c>
      <c r="D12" s="23">
        <v>191663.7</v>
      </c>
      <c r="E12" s="23">
        <v>191663.7</v>
      </c>
      <c r="F12" s="23"/>
      <c r="G12" s="23"/>
    </row>
    <row r="13" ht="18.75" customHeight="1" spans="1:7">
      <c r="A13" s="121" t="s">
        <v>104</v>
      </c>
      <c r="B13" s="121" t="s">
        <v>105</v>
      </c>
      <c r="C13" s="23">
        <v>177970.45</v>
      </c>
      <c r="D13" s="23">
        <v>177970.45</v>
      </c>
      <c r="E13" s="23">
        <v>177970.45</v>
      </c>
      <c r="F13" s="23"/>
      <c r="G13" s="23"/>
    </row>
    <row r="14" ht="18.75" customHeight="1" spans="1:7">
      <c r="A14" s="121" t="s">
        <v>108</v>
      </c>
      <c r="B14" s="121" t="s">
        <v>109</v>
      </c>
      <c r="C14" s="23">
        <v>13693.25</v>
      </c>
      <c r="D14" s="23">
        <v>13693.25</v>
      </c>
      <c r="E14" s="23">
        <v>13693.25</v>
      </c>
      <c r="F14" s="23"/>
      <c r="G14" s="23"/>
    </row>
    <row r="15" ht="18.75" customHeight="1" spans="1:7">
      <c r="A15" s="119" t="s">
        <v>110</v>
      </c>
      <c r="B15" s="119" t="s">
        <v>111</v>
      </c>
      <c r="C15" s="23">
        <v>300795.13</v>
      </c>
      <c r="D15" s="23">
        <v>300795.13</v>
      </c>
      <c r="E15" s="23">
        <v>300795.13</v>
      </c>
      <c r="F15" s="23"/>
      <c r="G15" s="23"/>
    </row>
    <row r="16" ht="18.75" customHeight="1" spans="1:7">
      <c r="A16" s="167" t="s">
        <v>112</v>
      </c>
      <c r="B16" s="167" t="s">
        <v>113</v>
      </c>
      <c r="C16" s="23">
        <v>300795.13</v>
      </c>
      <c r="D16" s="23">
        <v>300795.13</v>
      </c>
      <c r="E16" s="23">
        <v>300795.13</v>
      </c>
      <c r="F16" s="23"/>
      <c r="G16" s="23"/>
    </row>
    <row r="17" ht="18.75" customHeight="1" spans="1:7">
      <c r="A17" s="121" t="s">
        <v>114</v>
      </c>
      <c r="B17" s="121" t="s">
        <v>115</v>
      </c>
      <c r="C17" s="23">
        <v>300795.13</v>
      </c>
      <c r="D17" s="23">
        <v>300795.13</v>
      </c>
      <c r="E17" s="23">
        <v>300795.13</v>
      </c>
      <c r="F17" s="23"/>
      <c r="G17" s="23"/>
    </row>
    <row r="18" ht="18.75" customHeight="1" spans="1:7">
      <c r="A18" s="119" t="s">
        <v>116</v>
      </c>
      <c r="B18" s="119" t="s">
        <v>117</v>
      </c>
      <c r="C18" s="23">
        <v>4092616.32</v>
      </c>
      <c r="D18" s="23">
        <v>2922616.32</v>
      </c>
      <c r="E18" s="23">
        <v>2645703.12</v>
      </c>
      <c r="F18" s="23">
        <v>276913.2</v>
      </c>
      <c r="G18" s="23">
        <v>1170000</v>
      </c>
    </row>
    <row r="19" ht="18.75" customHeight="1" spans="1:7">
      <c r="A19" s="167" t="s">
        <v>118</v>
      </c>
      <c r="B19" s="167" t="s">
        <v>119</v>
      </c>
      <c r="C19" s="23">
        <v>3042616.32</v>
      </c>
      <c r="D19" s="23">
        <v>2922616.32</v>
      </c>
      <c r="E19" s="23">
        <v>2645703.12</v>
      </c>
      <c r="F19" s="23">
        <v>276913.2</v>
      </c>
      <c r="G19" s="23">
        <v>120000</v>
      </c>
    </row>
    <row r="20" ht="18.75" customHeight="1" spans="1:7">
      <c r="A20" s="121" t="s">
        <v>120</v>
      </c>
      <c r="B20" s="121" t="s">
        <v>89</v>
      </c>
      <c r="C20" s="23">
        <v>2922616.32</v>
      </c>
      <c r="D20" s="23">
        <v>2922616.32</v>
      </c>
      <c r="E20" s="23">
        <v>2645703.12</v>
      </c>
      <c r="F20" s="23">
        <v>276913.2</v>
      </c>
      <c r="G20" s="23"/>
    </row>
    <row r="21" ht="18.75" customHeight="1" spans="1:7">
      <c r="A21" s="121" t="s">
        <v>121</v>
      </c>
      <c r="B21" s="121" t="s">
        <v>122</v>
      </c>
      <c r="C21" s="23">
        <v>20000</v>
      </c>
      <c r="D21" s="23"/>
      <c r="E21" s="23"/>
      <c r="F21" s="23"/>
      <c r="G21" s="23">
        <v>20000</v>
      </c>
    </row>
    <row r="22" ht="18.75" customHeight="1" spans="1:7">
      <c r="A22" s="121" t="s">
        <v>123</v>
      </c>
      <c r="B22" s="121" t="s">
        <v>124</v>
      </c>
      <c r="C22" s="23">
        <v>100000</v>
      </c>
      <c r="D22" s="23"/>
      <c r="E22" s="23"/>
      <c r="F22" s="23"/>
      <c r="G22" s="23">
        <v>100000</v>
      </c>
    </row>
    <row r="23" ht="18.75" customHeight="1" spans="1:7">
      <c r="A23" s="167" t="s">
        <v>125</v>
      </c>
      <c r="B23" s="167" t="s">
        <v>126</v>
      </c>
      <c r="C23" s="23">
        <v>1050000</v>
      </c>
      <c r="D23" s="23"/>
      <c r="E23" s="23"/>
      <c r="F23" s="23"/>
      <c r="G23" s="23">
        <v>1050000</v>
      </c>
    </row>
    <row r="24" ht="18.75" customHeight="1" spans="1:7">
      <c r="A24" s="121" t="s">
        <v>127</v>
      </c>
      <c r="B24" s="121" t="s">
        <v>128</v>
      </c>
      <c r="C24" s="23">
        <v>1050000</v>
      </c>
      <c r="D24" s="23"/>
      <c r="E24" s="23"/>
      <c r="F24" s="23"/>
      <c r="G24" s="23">
        <v>1050000</v>
      </c>
    </row>
    <row r="25" ht="18.75" customHeight="1" spans="1:7">
      <c r="A25" s="46" t="s">
        <v>56</v>
      </c>
      <c r="B25" s="46"/>
      <c r="C25" s="23">
        <v>5165728.93</v>
      </c>
      <c r="D25" s="23">
        <v>3995728.93</v>
      </c>
      <c r="E25" s="23">
        <v>3714815.73</v>
      </c>
      <c r="F25" s="23">
        <v>280913.2</v>
      </c>
      <c r="G25" s="23">
        <v>1170000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D7" sqref="D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7"/>
      <c r="B1" s="148"/>
      <c r="C1" s="148"/>
      <c r="D1" s="149"/>
      <c r="G1" s="150" t="s">
        <v>177</v>
      </c>
    </row>
    <row r="2" ht="39" customHeight="1" spans="1:7">
      <c r="A2" s="136" t="str">
        <f>"2025"&amp;"年“三公”经费支出预算表"</f>
        <v>2025年“三公”经费支出预算表</v>
      </c>
      <c r="B2" s="67"/>
      <c r="C2" s="67"/>
      <c r="D2" s="67"/>
      <c r="E2" s="67"/>
      <c r="F2" s="67"/>
      <c r="G2" s="67"/>
    </row>
    <row r="3" ht="18.75" customHeight="1" spans="1:7">
      <c r="A3" s="35" t="str">
        <f>"单位名称："&amp;"永德县应急管理局"</f>
        <v>单位名称：永德县应急管理局</v>
      </c>
      <c r="B3" s="148"/>
      <c r="C3" s="148"/>
      <c r="D3" s="63"/>
      <c r="E3" s="2"/>
      <c r="G3" s="150" t="s">
        <v>178</v>
      </c>
    </row>
    <row r="4" ht="18.75" customHeight="1" spans="1:7">
      <c r="A4" s="9" t="s">
        <v>179</v>
      </c>
      <c r="B4" s="9" t="s">
        <v>180</v>
      </c>
      <c r="C4" s="26" t="s">
        <v>181</v>
      </c>
      <c r="D4" s="11" t="s">
        <v>182</v>
      </c>
      <c r="E4" s="12"/>
      <c r="F4" s="13"/>
      <c r="G4" s="26" t="s">
        <v>183</v>
      </c>
    </row>
    <row r="5" ht="18.75" customHeight="1" spans="1:7">
      <c r="A5" s="16"/>
      <c r="B5" s="151"/>
      <c r="C5" s="28"/>
      <c r="D5" s="152" t="s">
        <v>58</v>
      </c>
      <c r="E5" s="152" t="s">
        <v>184</v>
      </c>
      <c r="F5" s="152" t="s">
        <v>185</v>
      </c>
      <c r="G5" s="28"/>
    </row>
    <row r="6" ht="18.75" customHeight="1" spans="1:7">
      <c r="A6" s="153" t="s">
        <v>56</v>
      </c>
      <c r="B6" s="154">
        <v>1</v>
      </c>
      <c r="C6" s="155">
        <v>2</v>
      </c>
      <c r="D6" s="156">
        <v>3</v>
      </c>
      <c r="E6" s="156">
        <v>4</v>
      </c>
      <c r="F6" s="156">
        <v>5</v>
      </c>
      <c r="G6" s="155">
        <v>6</v>
      </c>
    </row>
    <row r="7" ht="18.75" customHeight="1" spans="1:7">
      <c r="A7" s="153" t="s">
        <v>56</v>
      </c>
      <c r="B7" s="157">
        <v>58400</v>
      </c>
      <c r="C7" s="157"/>
      <c r="D7" s="157">
        <v>44000</v>
      </c>
      <c r="E7" s="157"/>
      <c r="F7" s="157">
        <v>44000</v>
      </c>
      <c r="G7" s="157">
        <v>14400</v>
      </c>
    </row>
    <row r="8" ht="18.75" customHeight="1" spans="1:7">
      <c r="A8" s="158" t="s">
        <v>186</v>
      </c>
      <c r="B8" s="157"/>
      <c r="C8" s="157"/>
      <c r="D8" s="157"/>
      <c r="E8" s="157"/>
      <c r="F8" s="157"/>
      <c r="G8" s="157"/>
    </row>
    <row r="9" ht="18.75" customHeight="1" spans="1:7">
      <c r="A9" s="158" t="s">
        <v>187</v>
      </c>
      <c r="B9" s="157">
        <v>58400</v>
      </c>
      <c r="C9" s="157"/>
      <c r="D9" s="157">
        <v>44000</v>
      </c>
      <c r="E9" s="157"/>
      <c r="F9" s="157">
        <v>44000</v>
      </c>
      <c r="G9" s="157">
        <v>14400</v>
      </c>
    </row>
    <row r="10" ht="18.75" customHeight="1" spans="1:7">
      <c r="A10" s="158" t="s">
        <v>188</v>
      </c>
      <c r="B10" s="157"/>
      <c r="C10" s="157"/>
      <c r="D10" s="157"/>
      <c r="E10" s="157"/>
      <c r="F10" s="157"/>
      <c r="G10" s="157"/>
    </row>
    <row r="11" ht="18.75" customHeight="1" spans="1:7">
      <c r="A11" s="158" t="s">
        <v>189</v>
      </c>
      <c r="B11" s="157"/>
      <c r="C11" s="157"/>
      <c r="D11" s="157"/>
      <c r="E11" s="157"/>
      <c r="F11" s="157"/>
      <c r="G11" s="157"/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9"/>
  <sheetViews>
    <sheetView showZeros="0" topLeftCell="A13" workbookViewId="0">
      <selection activeCell="H24" sqref="H24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4"/>
      <c r="D1" s="135"/>
      <c r="E1" s="135"/>
      <c r="F1" s="135"/>
      <c r="G1" s="135"/>
      <c r="H1" s="64"/>
      <c r="I1" s="64"/>
      <c r="J1" s="64"/>
      <c r="K1" s="64"/>
      <c r="L1" s="64"/>
      <c r="M1" s="64"/>
      <c r="N1" s="2"/>
      <c r="O1" s="2"/>
      <c r="P1" s="2"/>
      <c r="Q1" s="64"/>
      <c r="U1" s="134"/>
      <c r="W1" s="32" t="s">
        <v>190</v>
      </c>
    </row>
    <row r="2" ht="39.75" customHeight="1" spans="1:23">
      <c r="A2" s="136" t="str">
        <f>"2025"&amp;"年部门基本支出预算表"</f>
        <v>2025年部门基本支出预算表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5"/>
      <c r="O2" s="5"/>
      <c r="P2" s="5"/>
      <c r="Q2" s="67"/>
      <c r="R2" s="67"/>
      <c r="S2" s="67"/>
      <c r="T2" s="67"/>
      <c r="U2" s="67"/>
      <c r="V2" s="67"/>
      <c r="W2" s="67"/>
    </row>
    <row r="3" ht="18.75" customHeight="1" spans="1:23">
      <c r="A3" s="6" t="str">
        <f>"单位名称："&amp;"永德县应急管理局"</f>
        <v>单位名称：永德县应急管理局</v>
      </c>
      <c r="B3" s="137"/>
      <c r="C3" s="137"/>
      <c r="D3" s="137"/>
      <c r="E3" s="137"/>
      <c r="F3" s="137"/>
      <c r="G3" s="137"/>
      <c r="H3" s="69"/>
      <c r="I3" s="69"/>
      <c r="J3" s="69"/>
      <c r="K3" s="69"/>
      <c r="L3" s="69"/>
      <c r="M3" s="69"/>
      <c r="N3" s="8"/>
      <c r="O3" s="8"/>
      <c r="P3" s="8"/>
      <c r="Q3" s="69"/>
      <c r="U3" s="134"/>
      <c r="W3" s="32" t="s">
        <v>178</v>
      </c>
    </row>
    <row r="4" ht="18.75" customHeight="1" spans="1:23">
      <c r="A4" s="9" t="s">
        <v>191</v>
      </c>
      <c r="B4" s="9" t="s">
        <v>192</v>
      </c>
      <c r="C4" s="9" t="s">
        <v>193</v>
      </c>
      <c r="D4" s="9" t="s">
        <v>194</v>
      </c>
      <c r="E4" s="9" t="s">
        <v>195</v>
      </c>
      <c r="F4" s="9" t="s">
        <v>196</v>
      </c>
      <c r="G4" s="9" t="s">
        <v>197</v>
      </c>
      <c r="H4" s="138" t="s">
        <v>198</v>
      </c>
      <c r="I4" s="87" t="s">
        <v>198</v>
      </c>
      <c r="J4" s="87"/>
      <c r="K4" s="87"/>
      <c r="L4" s="87"/>
      <c r="M4" s="87"/>
      <c r="N4" s="12"/>
      <c r="O4" s="12"/>
      <c r="P4" s="12"/>
      <c r="Q4" s="72" t="s">
        <v>62</v>
      </c>
      <c r="R4" s="87" t="s">
        <v>78</v>
      </c>
      <c r="S4" s="87"/>
      <c r="T4" s="87"/>
      <c r="U4" s="87"/>
      <c r="V4" s="87"/>
      <c r="W4" s="144"/>
    </row>
    <row r="5" ht="18.75" customHeight="1" spans="1:23">
      <c r="A5" s="14"/>
      <c r="B5" s="132"/>
      <c r="C5" s="14"/>
      <c r="D5" s="14"/>
      <c r="E5" s="14"/>
      <c r="F5" s="14"/>
      <c r="G5" s="14"/>
      <c r="H5" s="105" t="s">
        <v>199</v>
      </c>
      <c r="I5" s="138" t="s">
        <v>59</v>
      </c>
      <c r="J5" s="87"/>
      <c r="K5" s="87"/>
      <c r="L5" s="87"/>
      <c r="M5" s="144"/>
      <c r="N5" s="11" t="s">
        <v>200</v>
      </c>
      <c r="O5" s="12"/>
      <c r="P5" s="13"/>
      <c r="Q5" s="9" t="s">
        <v>62</v>
      </c>
      <c r="R5" s="138" t="s">
        <v>78</v>
      </c>
      <c r="S5" s="72" t="s">
        <v>65</v>
      </c>
      <c r="T5" s="87" t="s">
        <v>78</v>
      </c>
      <c r="U5" s="72" t="s">
        <v>67</v>
      </c>
      <c r="V5" s="72" t="s">
        <v>68</v>
      </c>
      <c r="W5" s="146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145" t="s">
        <v>201</v>
      </c>
      <c r="J6" s="9" t="s">
        <v>202</v>
      </c>
      <c r="K6" s="9" t="s">
        <v>203</v>
      </c>
      <c r="L6" s="9" t="s">
        <v>204</v>
      </c>
      <c r="M6" s="9" t="s">
        <v>205</v>
      </c>
      <c r="N6" s="9" t="s">
        <v>59</v>
      </c>
      <c r="O6" s="9" t="s">
        <v>60</v>
      </c>
      <c r="P6" s="9" t="s">
        <v>61</v>
      </c>
      <c r="Q6" s="27"/>
      <c r="R6" s="9" t="s">
        <v>58</v>
      </c>
      <c r="S6" s="9" t="s">
        <v>65</v>
      </c>
      <c r="T6" s="9" t="s">
        <v>206</v>
      </c>
      <c r="U6" s="9" t="s">
        <v>67</v>
      </c>
      <c r="V6" s="9" t="s">
        <v>68</v>
      </c>
      <c r="W6" s="9" t="s">
        <v>69</v>
      </c>
    </row>
    <row r="7" ht="18.7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6" t="s">
        <v>207</v>
      </c>
      <c r="K7" s="16" t="s">
        <v>203</v>
      </c>
      <c r="L7" s="16" t="s">
        <v>204</v>
      </c>
      <c r="M7" s="16" t="s">
        <v>205</v>
      </c>
      <c r="N7" s="16" t="s">
        <v>203</v>
      </c>
      <c r="O7" s="16" t="s">
        <v>204</v>
      </c>
      <c r="P7" s="16" t="s">
        <v>205</v>
      </c>
      <c r="Q7" s="16" t="s">
        <v>62</v>
      </c>
      <c r="R7" s="16" t="s">
        <v>58</v>
      </c>
      <c r="S7" s="16" t="s">
        <v>65</v>
      </c>
      <c r="T7" s="16" t="s">
        <v>206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11</v>
      </c>
      <c r="L8" s="139">
        <v>12</v>
      </c>
      <c r="M8" s="139">
        <v>13</v>
      </c>
      <c r="N8" s="139">
        <v>14</v>
      </c>
      <c r="O8" s="139">
        <v>15</v>
      </c>
      <c r="P8" s="139">
        <v>16</v>
      </c>
      <c r="Q8" s="139">
        <v>17</v>
      </c>
      <c r="R8" s="139">
        <v>18</v>
      </c>
      <c r="S8" s="139">
        <v>19</v>
      </c>
      <c r="T8" s="139">
        <v>20</v>
      </c>
      <c r="U8" s="139">
        <v>21</v>
      </c>
      <c r="V8" s="139">
        <v>22</v>
      </c>
      <c r="W8" s="139">
        <v>23</v>
      </c>
    </row>
    <row r="9" ht="18.75" customHeight="1" spans="1:23">
      <c r="A9" s="140" t="s">
        <v>71</v>
      </c>
      <c r="B9" s="140"/>
      <c r="C9" s="140"/>
      <c r="D9" s="140"/>
      <c r="E9" s="140"/>
      <c r="F9" s="140"/>
      <c r="G9" s="140"/>
      <c r="H9" s="23">
        <v>3995728.93</v>
      </c>
      <c r="I9" s="23">
        <v>3995728.93</v>
      </c>
      <c r="J9" s="23"/>
      <c r="K9" s="23"/>
      <c r="L9" s="23">
        <v>3995728.93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40"/>
      <c r="B10" s="20" t="s">
        <v>208</v>
      </c>
      <c r="C10" s="20" t="s">
        <v>209</v>
      </c>
      <c r="D10" s="20" t="s">
        <v>120</v>
      </c>
      <c r="E10" s="20" t="s">
        <v>89</v>
      </c>
      <c r="F10" s="20" t="s">
        <v>210</v>
      </c>
      <c r="G10" s="20" t="s">
        <v>211</v>
      </c>
      <c r="H10" s="23">
        <v>825660</v>
      </c>
      <c r="I10" s="23">
        <v>825660</v>
      </c>
      <c r="J10" s="23"/>
      <c r="K10" s="23"/>
      <c r="L10" s="23">
        <v>825660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0" t="s">
        <v>208</v>
      </c>
      <c r="C11" s="20" t="s">
        <v>209</v>
      </c>
      <c r="D11" s="20" t="s">
        <v>120</v>
      </c>
      <c r="E11" s="20" t="s">
        <v>89</v>
      </c>
      <c r="F11" s="20" t="s">
        <v>212</v>
      </c>
      <c r="G11" s="20" t="s">
        <v>213</v>
      </c>
      <c r="H11" s="23">
        <v>1317246.12</v>
      </c>
      <c r="I11" s="23">
        <v>1317246.12</v>
      </c>
      <c r="J11" s="23"/>
      <c r="K11" s="23"/>
      <c r="L11" s="23">
        <v>1317246.12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4"/>
      <c r="B12" s="20" t="s">
        <v>208</v>
      </c>
      <c r="C12" s="20" t="s">
        <v>209</v>
      </c>
      <c r="D12" s="20" t="s">
        <v>88</v>
      </c>
      <c r="E12" s="20" t="s">
        <v>89</v>
      </c>
      <c r="F12" s="20" t="s">
        <v>212</v>
      </c>
      <c r="G12" s="20" t="s">
        <v>213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0" t="s">
        <v>208</v>
      </c>
      <c r="C13" s="20" t="s">
        <v>209</v>
      </c>
      <c r="D13" s="20" t="s">
        <v>120</v>
      </c>
      <c r="E13" s="20" t="s">
        <v>89</v>
      </c>
      <c r="F13" s="20" t="s">
        <v>214</v>
      </c>
      <c r="G13" s="20" t="s">
        <v>215</v>
      </c>
      <c r="H13" s="23">
        <v>68805</v>
      </c>
      <c r="I13" s="23">
        <v>68805</v>
      </c>
      <c r="J13" s="23"/>
      <c r="K13" s="23"/>
      <c r="L13" s="23">
        <v>68805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4"/>
      <c r="B14" s="20" t="s">
        <v>216</v>
      </c>
      <c r="C14" s="20" t="s">
        <v>217</v>
      </c>
      <c r="D14" s="20" t="s">
        <v>120</v>
      </c>
      <c r="E14" s="20" t="s">
        <v>89</v>
      </c>
      <c r="F14" s="20" t="s">
        <v>214</v>
      </c>
      <c r="G14" s="20" t="s">
        <v>215</v>
      </c>
      <c r="H14" s="23">
        <v>363720</v>
      </c>
      <c r="I14" s="23">
        <v>363720</v>
      </c>
      <c r="J14" s="23"/>
      <c r="K14" s="23"/>
      <c r="L14" s="23">
        <v>363720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0" t="s">
        <v>218</v>
      </c>
      <c r="C15" s="20" t="s">
        <v>219</v>
      </c>
      <c r="D15" s="20" t="s">
        <v>96</v>
      </c>
      <c r="E15" s="20" t="s">
        <v>97</v>
      </c>
      <c r="F15" s="20" t="s">
        <v>220</v>
      </c>
      <c r="G15" s="20" t="s">
        <v>221</v>
      </c>
      <c r="H15" s="23">
        <v>401060.18</v>
      </c>
      <c r="I15" s="23">
        <v>401060.18</v>
      </c>
      <c r="J15" s="23"/>
      <c r="K15" s="23"/>
      <c r="L15" s="23">
        <v>401060.18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4"/>
      <c r="B16" s="20" t="s">
        <v>218</v>
      </c>
      <c r="C16" s="20" t="s">
        <v>219</v>
      </c>
      <c r="D16" s="20" t="s">
        <v>98</v>
      </c>
      <c r="E16" s="20" t="s">
        <v>99</v>
      </c>
      <c r="F16" s="20" t="s">
        <v>222</v>
      </c>
      <c r="G16" s="20" t="s">
        <v>223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0" t="s">
        <v>218</v>
      </c>
      <c r="C17" s="20" t="s">
        <v>219</v>
      </c>
      <c r="D17" s="20" t="s">
        <v>104</v>
      </c>
      <c r="E17" s="20" t="s">
        <v>105</v>
      </c>
      <c r="F17" s="20" t="s">
        <v>224</v>
      </c>
      <c r="G17" s="20" t="s">
        <v>225</v>
      </c>
      <c r="H17" s="23">
        <v>177970.45</v>
      </c>
      <c r="I17" s="23">
        <v>177970.45</v>
      </c>
      <c r="J17" s="23"/>
      <c r="K17" s="23"/>
      <c r="L17" s="23">
        <v>177970.45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4"/>
      <c r="B18" s="20" t="s">
        <v>218</v>
      </c>
      <c r="C18" s="20" t="s">
        <v>219</v>
      </c>
      <c r="D18" s="20" t="s">
        <v>106</v>
      </c>
      <c r="E18" s="20" t="s">
        <v>107</v>
      </c>
      <c r="F18" s="20" t="s">
        <v>224</v>
      </c>
      <c r="G18" s="20" t="s">
        <v>225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4"/>
      <c r="B19" s="20" t="s">
        <v>218</v>
      </c>
      <c r="C19" s="20" t="s">
        <v>219</v>
      </c>
      <c r="D19" s="20" t="s">
        <v>108</v>
      </c>
      <c r="E19" s="20" t="s">
        <v>109</v>
      </c>
      <c r="F19" s="20" t="s">
        <v>226</v>
      </c>
      <c r="G19" s="20" t="s">
        <v>227</v>
      </c>
      <c r="H19" s="23">
        <v>5013.25</v>
      </c>
      <c r="I19" s="23">
        <v>5013.25</v>
      </c>
      <c r="J19" s="23"/>
      <c r="K19" s="23"/>
      <c r="L19" s="23">
        <v>5013.25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4"/>
      <c r="B20" s="20" t="s">
        <v>218</v>
      </c>
      <c r="C20" s="20" t="s">
        <v>219</v>
      </c>
      <c r="D20" s="20" t="s">
        <v>120</v>
      </c>
      <c r="E20" s="20" t="s">
        <v>89</v>
      </c>
      <c r="F20" s="20" t="s">
        <v>226</v>
      </c>
      <c r="G20" s="20" t="s">
        <v>227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0" t="s">
        <v>218</v>
      </c>
      <c r="C21" s="20" t="s">
        <v>219</v>
      </c>
      <c r="D21" s="20" t="s">
        <v>108</v>
      </c>
      <c r="E21" s="20" t="s">
        <v>109</v>
      </c>
      <c r="F21" s="20" t="s">
        <v>226</v>
      </c>
      <c r="G21" s="20" t="s">
        <v>227</v>
      </c>
      <c r="H21" s="23">
        <v>8680</v>
      </c>
      <c r="I21" s="23">
        <v>8680</v>
      </c>
      <c r="J21" s="23"/>
      <c r="K21" s="23"/>
      <c r="L21" s="23">
        <v>8680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4"/>
      <c r="B22" s="20" t="s">
        <v>228</v>
      </c>
      <c r="C22" s="20" t="s">
        <v>115</v>
      </c>
      <c r="D22" s="20" t="s">
        <v>114</v>
      </c>
      <c r="E22" s="20" t="s">
        <v>115</v>
      </c>
      <c r="F22" s="20" t="s">
        <v>229</v>
      </c>
      <c r="G22" s="20" t="s">
        <v>115</v>
      </c>
      <c r="H22" s="23">
        <v>300795.13</v>
      </c>
      <c r="I22" s="23">
        <v>300795.13</v>
      </c>
      <c r="J22" s="23"/>
      <c r="K22" s="23"/>
      <c r="L22" s="23">
        <v>300795.13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0" t="s">
        <v>230</v>
      </c>
      <c r="C23" s="20" t="s">
        <v>231</v>
      </c>
      <c r="D23" s="20" t="s">
        <v>120</v>
      </c>
      <c r="E23" s="20" t="s">
        <v>89</v>
      </c>
      <c r="F23" s="20" t="s">
        <v>232</v>
      </c>
      <c r="G23" s="20" t="s">
        <v>233</v>
      </c>
      <c r="H23" s="23">
        <v>70272</v>
      </c>
      <c r="I23" s="23">
        <v>70272</v>
      </c>
      <c r="J23" s="23"/>
      <c r="K23" s="23"/>
      <c r="L23" s="23">
        <v>70272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="133" customFormat="1" ht="18.75" customHeight="1" spans="1:23">
      <c r="A24" s="141"/>
      <c r="B24" s="142" t="s">
        <v>234</v>
      </c>
      <c r="C24" s="142" t="s">
        <v>235</v>
      </c>
      <c r="D24" s="142" t="s">
        <v>120</v>
      </c>
      <c r="E24" s="142" t="s">
        <v>89</v>
      </c>
      <c r="F24" s="142" t="s">
        <v>236</v>
      </c>
      <c r="G24" s="142" t="s">
        <v>237</v>
      </c>
      <c r="H24" s="143">
        <v>14000</v>
      </c>
      <c r="I24" s="143">
        <v>14000</v>
      </c>
      <c r="J24" s="143"/>
      <c r="K24" s="143"/>
      <c r="L24" s="143">
        <v>14000</v>
      </c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</row>
    <row r="25" s="133" customFormat="1" ht="18.75" customHeight="1" spans="1:23">
      <c r="A25" s="141"/>
      <c r="B25" s="142" t="s">
        <v>234</v>
      </c>
      <c r="C25" s="142" t="s">
        <v>235</v>
      </c>
      <c r="D25" s="142" t="s">
        <v>120</v>
      </c>
      <c r="E25" s="142" t="s">
        <v>89</v>
      </c>
      <c r="F25" s="142" t="s">
        <v>238</v>
      </c>
      <c r="G25" s="142" t="s">
        <v>239</v>
      </c>
      <c r="H25" s="143">
        <v>600</v>
      </c>
      <c r="I25" s="143">
        <v>600</v>
      </c>
      <c r="J25" s="143"/>
      <c r="K25" s="143"/>
      <c r="L25" s="143">
        <v>600</v>
      </c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</row>
    <row r="26" s="133" customFormat="1" ht="18.75" customHeight="1" spans="1:23">
      <c r="A26" s="141"/>
      <c r="B26" s="142" t="s">
        <v>234</v>
      </c>
      <c r="C26" s="142" t="s">
        <v>235</v>
      </c>
      <c r="D26" s="142" t="s">
        <v>120</v>
      </c>
      <c r="E26" s="142" t="s">
        <v>89</v>
      </c>
      <c r="F26" s="142" t="s">
        <v>240</v>
      </c>
      <c r="G26" s="142" t="s">
        <v>241</v>
      </c>
      <c r="H26" s="143">
        <v>2000</v>
      </c>
      <c r="I26" s="143">
        <v>2000</v>
      </c>
      <c r="J26" s="143"/>
      <c r="K26" s="143"/>
      <c r="L26" s="143">
        <v>2000</v>
      </c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</row>
    <row r="27" s="133" customFormat="1" ht="18.75" customHeight="1" spans="1:23">
      <c r="A27" s="141"/>
      <c r="B27" s="142" t="s">
        <v>234</v>
      </c>
      <c r="C27" s="142" t="s">
        <v>235</v>
      </c>
      <c r="D27" s="142" t="s">
        <v>120</v>
      </c>
      <c r="E27" s="142" t="s">
        <v>89</v>
      </c>
      <c r="F27" s="142" t="s">
        <v>242</v>
      </c>
      <c r="G27" s="142" t="s">
        <v>243</v>
      </c>
      <c r="H27" s="143">
        <v>6000</v>
      </c>
      <c r="I27" s="143">
        <v>6000</v>
      </c>
      <c r="J27" s="143"/>
      <c r="K27" s="143"/>
      <c r="L27" s="143">
        <v>6000</v>
      </c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</row>
    <row r="28" s="133" customFormat="1" ht="18.75" customHeight="1" spans="1:23">
      <c r="A28" s="141"/>
      <c r="B28" s="142" t="s">
        <v>234</v>
      </c>
      <c r="C28" s="142" t="s">
        <v>235</v>
      </c>
      <c r="D28" s="142" t="s">
        <v>120</v>
      </c>
      <c r="E28" s="142" t="s">
        <v>89</v>
      </c>
      <c r="F28" s="142" t="s">
        <v>244</v>
      </c>
      <c r="G28" s="142" t="s">
        <v>245</v>
      </c>
      <c r="H28" s="143">
        <v>10000</v>
      </c>
      <c r="I28" s="143">
        <v>10000</v>
      </c>
      <c r="J28" s="143"/>
      <c r="K28" s="143"/>
      <c r="L28" s="143">
        <v>10000</v>
      </c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</row>
    <row r="29" s="133" customFormat="1" ht="18.75" customHeight="1" spans="1:23">
      <c r="A29" s="141"/>
      <c r="B29" s="142" t="s">
        <v>234</v>
      </c>
      <c r="C29" s="142" t="s">
        <v>235</v>
      </c>
      <c r="D29" s="142" t="s">
        <v>120</v>
      </c>
      <c r="E29" s="142" t="s">
        <v>89</v>
      </c>
      <c r="F29" s="142" t="s">
        <v>246</v>
      </c>
      <c r="G29" s="142" t="s">
        <v>247</v>
      </c>
      <c r="H29" s="143">
        <v>5000</v>
      </c>
      <c r="I29" s="143">
        <v>5000</v>
      </c>
      <c r="J29" s="143"/>
      <c r="K29" s="143"/>
      <c r="L29" s="143">
        <v>5000</v>
      </c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</row>
    <row r="30" s="133" customFormat="1" ht="18.75" customHeight="1" spans="1:23">
      <c r="A30" s="141"/>
      <c r="B30" s="142" t="s">
        <v>234</v>
      </c>
      <c r="C30" s="142" t="s">
        <v>235</v>
      </c>
      <c r="D30" s="142" t="s">
        <v>120</v>
      </c>
      <c r="E30" s="142" t="s">
        <v>89</v>
      </c>
      <c r="F30" s="142" t="s">
        <v>248</v>
      </c>
      <c r="G30" s="142" t="s">
        <v>249</v>
      </c>
      <c r="H30" s="143">
        <v>5000</v>
      </c>
      <c r="I30" s="143">
        <v>5000</v>
      </c>
      <c r="J30" s="143"/>
      <c r="K30" s="143"/>
      <c r="L30" s="143">
        <v>5000</v>
      </c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</row>
    <row r="31" s="133" customFormat="1" ht="18.75" customHeight="1" spans="1:23">
      <c r="A31" s="141"/>
      <c r="B31" s="142" t="s">
        <v>234</v>
      </c>
      <c r="C31" s="142" t="s">
        <v>235</v>
      </c>
      <c r="D31" s="142" t="s">
        <v>120</v>
      </c>
      <c r="E31" s="142" t="s">
        <v>89</v>
      </c>
      <c r="F31" s="142" t="s">
        <v>250</v>
      </c>
      <c r="G31" s="142" t="s">
        <v>251</v>
      </c>
      <c r="H31" s="143">
        <v>13000</v>
      </c>
      <c r="I31" s="143">
        <v>13000</v>
      </c>
      <c r="J31" s="143"/>
      <c r="K31" s="143"/>
      <c r="L31" s="143">
        <v>13000</v>
      </c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</row>
    <row r="32" s="133" customFormat="1" ht="18.75" customHeight="1" spans="1:23">
      <c r="A32" s="141"/>
      <c r="B32" s="142" t="s">
        <v>252</v>
      </c>
      <c r="C32" s="142" t="s">
        <v>253</v>
      </c>
      <c r="D32" s="142" t="s">
        <v>120</v>
      </c>
      <c r="E32" s="142" t="s">
        <v>89</v>
      </c>
      <c r="F32" s="142" t="s">
        <v>254</v>
      </c>
      <c r="G32" s="142" t="s">
        <v>183</v>
      </c>
      <c r="H32" s="143">
        <v>4400</v>
      </c>
      <c r="I32" s="143">
        <v>4400</v>
      </c>
      <c r="J32" s="143"/>
      <c r="K32" s="143"/>
      <c r="L32" s="143">
        <v>4400</v>
      </c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</row>
    <row r="33" s="133" customFormat="1" ht="18.75" customHeight="1" spans="1:23">
      <c r="A33" s="141"/>
      <c r="B33" s="142" t="s">
        <v>234</v>
      </c>
      <c r="C33" s="142" t="s">
        <v>235</v>
      </c>
      <c r="D33" s="142" t="s">
        <v>88</v>
      </c>
      <c r="E33" s="142" t="s">
        <v>89</v>
      </c>
      <c r="F33" s="142" t="s">
        <v>236</v>
      </c>
      <c r="G33" s="142" t="s">
        <v>237</v>
      </c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</row>
    <row r="34" s="133" customFormat="1" ht="18.75" customHeight="1" spans="1:23">
      <c r="A34" s="141"/>
      <c r="B34" s="142" t="s">
        <v>255</v>
      </c>
      <c r="C34" s="142" t="s">
        <v>256</v>
      </c>
      <c r="D34" s="142" t="s">
        <v>120</v>
      </c>
      <c r="E34" s="142" t="s">
        <v>89</v>
      </c>
      <c r="F34" s="142" t="s">
        <v>257</v>
      </c>
      <c r="G34" s="142" t="s">
        <v>256</v>
      </c>
      <c r="H34" s="143">
        <v>16513.2</v>
      </c>
      <c r="I34" s="143">
        <v>16513.2</v>
      </c>
      <c r="J34" s="143"/>
      <c r="K34" s="143"/>
      <c r="L34" s="143">
        <v>16513.2</v>
      </c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</row>
    <row r="35" s="133" customFormat="1" ht="18.75" customHeight="1" spans="1:23">
      <c r="A35" s="141"/>
      <c r="B35" s="142" t="s">
        <v>258</v>
      </c>
      <c r="C35" s="142" t="s">
        <v>259</v>
      </c>
      <c r="D35" s="142" t="s">
        <v>120</v>
      </c>
      <c r="E35" s="142" t="s">
        <v>89</v>
      </c>
      <c r="F35" s="142" t="s">
        <v>260</v>
      </c>
      <c r="G35" s="142" t="s">
        <v>259</v>
      </c>
      <c r="H35" s="143">
        <v>24000</v>
      </c>
      <c r="I35" s="143">
        <v>24000</v>
      </c>
      <c r="J35" s="143"/>
      <c r="K35" s="143"/>
      <c r="L35" s="143">
        <v>24000</v>
      </c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</row>
    <row r="36" s="133" customFormat="1" ht="18.75" customHeight="1" spans="1:23">
      <c r="A36" s="141"/>
      <c r="B36" s="142" t="s">
        <v>261</v>
      </c>
      <c r="C36" s="142" t="s">
        <v>262</v>
      </c>
      <c r="D36" s="142" t="s">
        <v>120</v>
      </c>
      <c r="E36" s="142" t="s">
        <v>89</v>
      </c>
      <c r="F36" s="142" t="s">
        <v>263</v>
      </c>
      <c r="G36" s="142" t="s">
        <v>264</v>
      </c>
      <c r="H36" s="143">
        <v>176400</v>
      </c>
      <c r="I36" s="143">
        <v>176400</v>
      </c>
      <c r="J36" s="143"/>
      <c r="K36" s="143"/>
      <c r="L36" s="143">
        <v>176400</v>
      </c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</row>
    <row r="37" s="133" customFormat="1" ht="18.75" customHeight="1" spans="1:23">
      <c r="A37" s="141"/>
      <c r="B37" s="142" t="s">
        <v>265</v>
      </c>
      <c r="C37" s="142" t="s">
        <v>266</v>
      </c>
      <c r="D37" s="142" t="s">
        <v>94</v>
      </c>
      <c r="E37" s="142" t="s">
        <v>95</v>
      </c>
      <c r="F37" s="142" t="s">
        <v>267</v>
      </c>
      <c r="G37" s="142" t="s">
        <v>268</v>
      </c>
      <c r="H37" s="143">
        <v>4000</v>
      </c>
      <c r="I37" s="143">
        <v>4000</v>
      </c>
      <c r="J37" s="143"/>
      <c r="K37" s="143"/>
      <c r="L37" s="143">
        <v>4000</v>
      </c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</row>
    <row r="38" ht="18.75" customHeight="1" spans="1:23">
      <c r="A38" s="24"/>
      <c r="B38" s="20" t="s">
        <v>269</v>
      </c>
      <c r="C38" s="20" t="s">
        <v>270</v>
      </c>
      <c r="D38" s="20" t="s">
        <v>94</v>
      </c>
      <c r="E38" s="20" t="s">
        <v>95</v>
      </c>
      <c r="F38" s="20" t="s">
        <v>271</v>
      </c>
      <c r="G38" s="20" t="s">
        <v>270</v>
      </c>
      <c r="H38" s="23">
        <v>175593.6</v>
      </c>
      <c r="I38" s="23">
        <v>175593.6</v>
      </c>
      <c r="J38" s="23"/>
      <c r="K38" s="23"/>
      <c r="L38" s="23">
        <v>175593.6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2" t="s">
        <v>56</v>
      </c>
      <c r="B39" s="22"/>
      <c r="C39" s="22"/>
      <c r="D39" s="22"/>
      <c r="E39" s="22"/>
      <c r="F39" s="22"/>
      <c r="G39" s="22"/>
      <c r="H39" s="23">
        <v>3995728.93</v>
      </c>
      <c r="I39" s="23">
        <v>3995728.93</v>
      </c>
      <c r="J39" s="23"/>
      <c r="K39" s="23"/>
      <c r="L39" s="23">
        <v>3995728.93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</sheetData>
  <mergeCells count="30">
    <mergeCell ref="A2:W2"/>
    <mergeCell ref="A3:G3"/>
    <mergeCell ref="H4:W4"/>
    <mergeCell ref="I5:M5"/>
    <mergeCell ref="N5:P5"/>
    <mergeCell ref="R5:W5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3"/>
  <sheetViews>
    <sheetView showZeros="0" topLeftCell="B1" workbookViewId="0">
      <selection activeCell="B20" sqref="$A20:$XFD20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26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6"/>
      <c r="W1" s="33" t="s">
        <v>272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"单位名称："&amp;"永德县应急管理局"</f>
        <v>单位名称：永德县应急管理局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6"/>
      <c r="W3" s="33" t="s">
        <v>178</v>
      </c>
    </row>
    <row r="4" ht="18.75" customHeight="1" spans="1:23">
      <c r="A4" s="9" t="s">
        <v>273</v>
      </c>
      <c r="B4" s="10" t="s">
        <v>192</v>
      </c>
      <c r="C4" s="9" t="s">
        <v>193</v>
      </c>
      <c r="D4" s="9" t="s">
        <v>274</v>
      </c>
      <c r="E4" s="10" t="s">
        <v>194</v>
      </c>
      <c r="F4" s="10" t="s">
        <v>195</v>
      </c>
      <c r="G4" s="10" t="s">
        <v>275</v>
      </c>
      <c r="H4" s="10" t="s">
        <v>276</v>
      </c>
      <c r="I4" s="26" t="s">
        <v>56</v>
      </c>
      <c r="J4" s="11" t="s">
        <v>277</v>
      </c>
      <c r="K4" s="12"/>
      <c r="L4" s="12"/>
      <c r="M4" s="13"/>
      <c r="N4" s="11" t="s">
        <v>200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7"/>
      <c r="C5" s="14"/>
      <c r="D5" s="14"/>
      <c r="E5" s="15"/>
      <c r="F5" s="15"/>
      <c r="G5" s="15"/>
      <c r="H5" s="15"/>
      <c r="I5" s="27"/>
      <c r="J5" s="129" t="s">
        <v>59</v>
      </c>
      <c r="K5" s="130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206</v>
      </c>
      <c r="U5" s="9" t="s">
        <v>67</v>
      </c>
      <c r="V5" s="9" t="s">
        <v>68</v>
      </c>
      <c r="W5" s="9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27"/>
      <c r="J6" s="131" t="s">
        <v>58</v>
      </c>
      <c r="K6" s="92"/>
      <c r="L6" s="27"/>
      <c r="M6" s="27"/>
      <c r="N6" s="27"/>
      <c r="O6" s="27"/>
      <c r="P6" s="27"/>
      <c r="Q6" s="27"/>
      <c r="R6" s="27"/>
      <c r="S6" s="132"/>
      <c r="T6" s="132"/>
      <c r="U6" s="132"/>
      <c r="V6" s="132"/>
      <c r="W6" s="132"/>
    </row>
    <row r="7" ht="18.75" customHeight="1" spans="1:23">
      <c r="A7" s="16"/>
      <c r="B7" s="28"/>
      <c r="C7" s="16"/>
      <c r="D7" s="16"/>
      <c r="E7" s="17"/>
      <c r="F7" s="17"/>
      <c r="G7" s="17"/>
      <c r="H7" s="17"/>
      <c r="I7" s="28"/>
      <c r="J7" s="41" t="s">
        <v>58</v>
      </c>
      <c r="K7" s="41" t="s">
        <v>278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18.7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18.75" customHeight="1" spans="1:23">
      <c r="A9" s="20"/>
      <c r="B9" s="20"/>
      <c r="C9" s="20" t="s">
        <v>279</v>
      </c>
      <c r="D9" s="20"/>
      <c r="E9" s="20"/>
      <c r="F9" s="20"/>
      <c r="G9" s="20"/>
      <c r="H9" s="20"/>
      <c r="I9" s="23">
        <v>50000</v>
      </c>
      <c r="J9" s="23">
        <v>50000</v>
      </c>
      <c r="K9" s="23">
        <v>50000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29" t="s">
        <v>280</v>
      </c>
      <c r="B10" s="29" t="s">
        <v>281</v>
      </c>
      <c r="C10" s="29" t="s">
        <v>279</v>
      </c>
      <c r="D10" s="29" t="s">
        <v>71</v>
      </c>
      <c r="E10" s="29" t="s">
        <v>127</v>
      </c>
      <c r="F10" s="29" t="s">
        <v>128</v>
      </c>
      <c r="G10" s="29" t="s">
        <v>282</v>
      </c>
      <c r="H10" s="29" t="s">
        <v>283</v>
      </c>
      <c r="I10" s="23">
        <v>50000</v>
      </c>
      <c r="J10" s="23">
        <v>50000</v>
      </c>
      <c r="K10" s="23">
        <v>50000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0" t="s">
        <v>284</v>
      </c>
      <c r="D11" s="24"/>
      <c r="E11" s="24"/>
      <c r="F11" s="24"/>
      <c r="G11" s="24"/>
      <c r="H11" s="24"/>
      <c r="I11" s="23">
        <v>1000000</v>
      </c>
      <c r="J11" s="23">
        <v>1000000</v>
      </c>
      <c r="K11" s="23">
        <v>1000000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9" t="s">
        <v>285</v>
      </c>
      <c r="B12" s="29" t="s">
        <v>286</v>
      </c>
      <c r="C12" s="29" t="s">
        <v>284</v>
      </c>
      <c r="D12" s="29" t="s">
        <v>71</v>
      </c>
      <c r="E12" s="29" t="s">
        <v>127</v>
      </c>
      <c r="F12" s="29" t="s">
        <v>128</v>
      </c>
      <c r="G12" s="29" t="s">
        <v>287</v>
      </c>
      <c r="H12" s="29" t="s">
        <v>288</v>
      </c>
      <c r="I12" s="23">
        <v>1000000</v>
      </c>
      <c r="J12" s="23">
        <v>1000000</v>
      </c>
      <c r="K12" s="23">
        <v>1000000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4"/>
      <c r="C13" s="20" t="s">
        <v>289</v>
      </c>
      <c r="D13" s="24"/>
      <c r="E13" s="24"/>
      <c r="F13" s="24"/>
      <c r="G13" s="24"/>
      <c r="H13" s="24"/>
      <c r="I13" s="23">
        <v>20000</v>
      </c>
      <c r="J13" s="23">
        <v>20000</v>
      </c>
      <c r="K13" s="23">
        <v>20000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9" t="s">
        <v>290</v>
      </c>
      <c r="B14" s="29" t="s">
        <v>291</v>
      </c>
      <c r="C14" s="29" t="s">
        <v>289</v>
      </c>
      <c r="D14" s="29" t="s">
        <v>71</v>
      </c>
      <c r="E14" s="29" t="s">
        <v>121</v>
      </c>
      <c r="F14" s="29" t="s">
        <v>122</v>
      </c>
      <c r="G14" s="29" t="s">
        <v>236</v>
      </c>
      <c r="H14" s="29" t="s">
        <v>237</v>
      </c>
      <c r="I14" s="23">
        <v>5000</v>
      </c>
      <c r="J14" s="23">
        <v>5000</v>
      </c>
      <c r="K14" s="23">
        <v>5000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9" t="s">
        <v>290</v>
      </c>
      <c r="B15" s="29" t="s">
        <v>291</v>
      </c>
      <c r="C15" s="29" t="s">
        <v>289</v>
      </c>
      <c r="D15" s="29" t="s">
        <v>71</v>
      </c>
      <c r="E15" s="29" t="s">
        <v>121</v>
      </c>
      <c r="F15" s="29" t="s">
        <v>122</v>
      </c>
      <c r="G15" s="29" t="s">
        <v>292</v>
      </c>
      <c r="H15" s="29" t="s">
        <v>293</v>
      </c>
      <c r="I15" s="23">
        <v>5000</v>
      </c>
      <c r="J15" s="23">
        <v>5000</v>
      </c>
      <c r="K15" s="23">
        <v>5000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9" t="s">
        <v>290</v>
      </c>
      <c r="B16" s="29" t="s">
        <v>291</v>
      </c>
      <c r="C16" s="29" t="s">
        <v>289</v>
      </c>
      <c r="D16" s="29" t="s">
        <v>71</v>
      </c>
      <c r="E16" s="29" t="s">
        <v>121</v>
      </c>
      <c r="F16" s="29" t="s">
        <v>122</v>
      </c>
      <c r="G16" s="29" t="s">
        <v>294</v>
      </c>
      <c r="H16" s="29" t="s">
        <v>295</v>
      </c>
      <c r="I16" s="23">
        <v>10000</v>
      </c>
      <c r="J16" s="23">
        <v>10000</v>
      </c>
      <c r="K16" s="23">
        <v>10000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4"/>
      <c r="C17" s="20" t="s">
        <v>296</v>
      </c>
      <c r="D17" s="24"/>
      <c r="E17" s="24"/>
      <c r="F17" s="24"/>
      <c r="G17" s="24"/>
      <c r="H17" s="24"/>
      <c r="I17" s="23">
        <v>100000</v>
      </c>
      <c r="J17" s="23">
        <v>100000</v>
      </c>
      <c r="K17" s="23">
        <v>100000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9" t="s">
        <v>285</v>
      </c>
      <c r="B18" s="29" t="s">
        <v>297</v>
      </c>
      <c r="C18" s="29" t="s">
        <v>296</v>
      </c>
      <c r="D18" s="29" t="s">
        <v>71</v>
      </c>
      <c r="E18" s="29" t="s">
        <v>123</v>
      </c>
      <c r="F18" s="29" t="s">
        <v>124</v>
      </c>
      <c r="G18" s="29" t="s">
        <v>236</v>
      </c>
      <c r="H18" s="29" t="s">
        <v>237</v>
      </c>
      <c r="I18" s="23">
        <v>10000</v>
      </c>
      <c r="J18" s="23">
        <v>10000</v>
      </c>
      <c r="K18" s="23">
        <v>10000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9" t="s">
        <v>285</v>
      </c>
      <c r="B19" s="29" t="s">
        <v>297</v>
      </c>
      <c r="C19" s="29" t="s">
        <v>296</v>
      </c>
      <c r="D19" s="29" t="s">
        <v>71</v>
      </c>
      <c r="E19" s="29" t="s">
        <v>123</v>
      </c>
      <c r="F19" s="29" t="s">
        <v>124</v>
      </c>
      <c r="G19" s="29" t="s">
        <v>244</v>
      </c>
      <c r="H19" s="29" t="s">
        <v>245</v>
      </c>
      <c r="I19" s="23">
        <v>30000</v>
      </c>
      <c r="J19" s="23">
        <v>30000</v>
      </c>
      <c r="K19" s="23">
        <v>30000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9" t="s">
        <v>285</v>
      </c>
      <c r="B20" s="29" t="s">
        <v>297</v>
      </c>
      <c r="C20" s="29" t="s">
        <v>296</v>
      </c>
      <c r="D20" s="29" t="s">
        <v>71</v>
      </c>
      <c r="E20" s="29" t="s">
        <v>123</v>
      </c>
      <c r="F20" s="29" t="s">
        <v>124</v>
      </c>
      <c r="G20" s="29" t="s">
        <v>254</v>
      </c>
      <c r="H20" s="29" t="s">
        <v>183</v>
      </c>
      <c r="I20" s="23">
        <v>10000</v>
      </c>
      <c r="J20" s="23">
        <v>10000</v>
      </c>
      <c r="K20" s="23">
        <v>10000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9" t="s">
        <v>285</v>
      </c>
      <c r="B21" s="29" t="s">
        <v>297</v>
      </c>
      <c r="C21" s="29" t="s">
        <v>296</v>
      </c>
      <c r="D21" s="29" t="s">
        <v>71</v>
      </c>
      <c r="E21" s="29" t="s">
        <v>123</v>
      </c>
      <c r="F21" s="29" t="s">
        <v>124</v>
      </c>
      <c r="G21" s="29" t="s">
        <v>260</v>
      </c>
      <c r="H21" s="29" t="s">
        <v>259</v>
      </c>
      <c r="I21" s="23">
        <v>20000</v>
      </c>
      <c r="J21" s="23">
        <v>20000</v>
      </c>
      <c r="K21" s="23">
        <v>20000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9" t="s">
        <v>285</v>
      </c>
      <c r="B22" s="29" t="s">
        <v>297</v>
      </c>
      <c r="C22" s="29" t="s">
        <v>296</v>
      </c>
      <c r="D22" s="29" t="s">
        <v>71</v>
      </c>
      <c r="E22" s="29" t="s">
        <v>123</v>
      </c>
      <c r="F22" s="29" t="s">
        <v>124</v>
      </c>
      <c r="G22" s="29" t="s">
        <v>298</v>
      </c>
      <c r="H22" s="29" t="s">
        <v>299</v>
      </c>
      <c r="I22" s="23">
        <v>30000</v>
      </c>
      <c r="J22" s="23">
        <v>30000</v>
      </c>
      <c r="K22" s="23">
        <v>30000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8" t="s">
        <v>56</v>
      </c>
      <c r="B23" s="128"/>
      <c r="C23" s="128"/>
      <c r="D23" s="128"/>
      <c r="E23" s="128"/>
      <c r="F23" s="128"/>
      <c r="G23" s="128"/>
      <c r="H23" s="128"/>
      <c r="I23" s="23">
        <v>1170000</v>
      </c>
      <c r="J23" s="23">
        <v>1170000</v>
      </c>
      <c r="K23" s="23">
        <v>1170000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8"/>
  <sheetViews>
    <sheetView showZeros="0" tabSelected="1" workbookViewId="0">
      <selection activeCell="B22" sqref="B22:B28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3" t="s">
        <v>300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7"/>
      <c r="G2" s="5"/>
      <c r="H2" s="67"/>
      <c r="I2" s="67"/>
      <c r="J2" s="5"/>
    </row>
    <row r="3" ht="18.75" customHeight="1" spans="1:8">
      <c r="A3" s="49" t="str">
        <f>"单位名称："&amp;"永德县应急管理局"</f>
        <v>单位名称：永德县应急管理局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301</v>
      </c>
      <c r="B4" s="41" t="s">
        <v>302</v>
      </c>
      <c r="C4" s="41" t="s">
        <v>303</v>
      </c>
      <c r="D4" s="41" t="s">
        <v>304</v>
      </c>
      <c r="E4" s="41" t="s">
        <v>305</v>
      </c>
      <c r="F4" s="52" t="s">
        <v>306</v>
      </c>
      <c r="G4" s="41" t="s">
        <v>307</v>
      </c>
      <c r="H4" s="52" t="s">
        <v>308</v>
      </c>
      <c r="I4" s="52" t="s">
        <v>309</v>
      </c>
      <c r="J4" s="41" t="s">
        <v>310</v>
      </c>
    </row>
    <row r="5" ht="18.75" customHeight="1" spans="1:10">
      <c r="A5" s="118">
        <v>1</v>
      </c>
      <c r="B5" s="118">
        <v>2</v>
      </c>
      <c r="C5" s="118">
        <v>3</v>
      </c>
      <c r="D5" s="118">
        <v>4</v>
      </c>
      <c r="E5" s="118">
        <v>5</v>
      </c>
      <c r="F5" s="118">
        <v>6</v>
      </c>
      <c r="G5" s="118">
        <v>7</v>
      </c>
      <c r="H5" s="118">
        <v>8</v>
      </c>
      <c r="I5" s="118">
        <v>9</v>
      </c>
      <c r="J5" s="118">
        <v>10</v>
      </c>
    </row>
    <row r="6" ht="18.75" customHeight="1" spans="1:10">
      <c r="A6" s="119" t="s">
        <v>71</v>
      </c>
      <c r="B6" s="44"/>
      <c r="C6" s="44"/>
      <c r="D6" s="44"/>
      <c r="E6" s="46"/>
      <c r="F6" s="120"/>
      <c r="G6" s="46"/>
      <c r="H6" s="120"/>
      <c r="I6" s="120"/>
      <c r="J6" s="46"/>
    </row>
    <row r="7" ht="18.75" customHeight="1" spans="1:10">
      <c r="A7" s="225" t="s">
        <v>284</v>
      </c>
      <c r="B7" s="122" t="s">
        <v>311</v>
      </c>
      <c r="C7" s="123" t="s">
        <v>312</v>
      </c>
      <c r="D7" s="123" t="s">
        <v>313</v>
      </c>
      <c r="E7" s="119" t="s">
        <v>314</v>
      </c>
      <c r="F7" s="123" t="s">
        <v>315</v>
      </c>
      <c r="G7" s="119" t="s">
        <v>316</v>
      </c>
      <c r="H7" s="123" t="s">
        <v>317</v>
      </c>
      <c r="I7" s="123" t="s">
        <v>318</v>
      </c>
      <c r="J7" s="119" t="s">
        <v>319</v>
      </c>
    </row>
    <row r="8" ht="18.75" customHeight="1" spans="1:10">
      <c r="A8" s="225" t="s">
        <v>284</v>
      </c>
      <c r="B8" s="124"/>
      <c r="C8" s="123" t="s">
        <v>312</v>
      </c>
      <c r="D8" s="123" t="s">
        <v>320</v>
      </c>
      <c r="E8" s="119" t="s">
        <v>321</v>
      </c>
      <c r="F8" s="123" t="s">
        <v>322</v>
      </c>
      <c r="G8" s="119" t="s">
        <v>323</v>
      </c>
      <c r="H8" s="123" t="s">
        <v>324</v>
      </c>
      <c r="I8" s="123" t="s">
        <v>325</v>
      </c>
      <c r="J8" s="119" t="s">
        <v>326</v>
      </c>
    </row>
    <row r="9" ht="18.75" customHeight="1" spans="1:10">
      <c r="A9" s="225" t="s">
        <v>284</v>
      </c>
      <c r="B9" s="124"/>
      <c r="C9" s="123" t="s">
        <v>327</v>
      </c>
      <c r="D9" s="123" t="s">
        <v>328</v>
      </c>
      <c r="E9" s="119" t="s">
        <v>329</v>
      </c>
      <c r="F9" s="123" t="s">
        <v>322</v>
      </c>
      <c r="G9" s="119" t="s">
        <v>330</v>
      </c>
      <c r="H9" s="123" t="s">
        <v>331</v>
      </c>
      <c r="I9" s="123" t="s">
        <v>318</v>
      </c>
      <c r="J9" s="119" t="s">
        <v>332</v>
      </c>
    </row>
    <row r="10" ht="18.75" customHeight="1" spans="1:10">
      <c r="A10" s="225" t="s">
        <v>284</v>
      </c>
      <c r="B10" s="125"/>
      <c r="C10" s="123" t="s">
        <v>333</v>
      </c>
      <c r="D10" s="123" t="s">
        <v>334</v>
      </c>
      <c r="E10" s="119" t="s">
        <v>335</v>
      </c>
      <c r="F10" s="123" t="s">
        <v>315</v>
      </c>
      <c r="G10" s="119" t="s">
        <v>336</v>
      </c>
      <c r="H10" s="123" t="s">
        <v>324</v>
      </c>
      <c r="I10" s="123" t="s">
        <v>325</v>
      </c>
      <c r="J10" s="119" t="s">
        <v>337</v>
      </c>
    </row>
    <row r="11" ht="18.75" customHeight="1" spans="1:10">
      <c r="A11" s="225" t="s">
        <v>279</v>
      </c>
      <c r="B11" s="122" t="s">
        <v>338</v>
      </c>
      <c r="C11" s="123" t="s">
        <v>312</v>
      </c>
      <c r="D11" s="123" t="s">
        <v>313</v>
      </c>
      <c r="E11" s="119" t="s">
        <v>339</v>
      </c>
      <c r="F11" s="123" t="s">
        <v>322</v>
      </c>
      <c r="G11" s="119" t="s">
        <v>340</v>
      </c>
      <c r="H11" s="123" t="s">
        <v>341</v>
      </c>
      <c r="I11" s="123" t="s">
        <v>325</v>
      </c>
      <c r="J11" s="119" t="s">
        <v>342</v>
      </c>
    </row>
    <row r="12" ht="18.75" customHeight="1" spans="1:10">
      <c r="A12" s="225" t="s">
        <v>279</v>
      </c>
      <c r="B12" s="124"/>
      <c r="C12" s="123" t="s">
        <v>327</v>
      </c>
      <c r="D12" s="123" t="s">
        <v>343</v>
      </c>
      <c r="E12" s="119" t="s">
        <v>344</v>
      </c>
      <c r="F12" s="123" t="s">
        <v>322</v>
      </c>
      <c r="G12" s="119" t="s">
        <v>344</v>
      </c>
      <c r="H12" s="123"/>
      <c r="I12" s="123" t="s">
        <v>318</v>
      </c>
      <c r="J12" s="119" t="s">
        <v>344</v>
      </c>
    </row>
    <row r="13" ht="18.75" customHeight="1" spans="1:10">
      <c r="A13" s="225" t="s">
        <v>279</v>
      </c>
      <c r="B13" s="125"/>
      <c r="C13" s="123" t="s">
        <v>333</v>
      </c>
      <c r="D13" s="123" t="s">
        <v>334</v>
      </c>
      <c r="E13" s="119" t="s">
        <v>345</v>
      </c>
      <c r="F13" s="123" t="s">
        <v>315</v>
      </c>
      <c r="G13" s="119" t="s">
        <v>346</v>
      </c>
      <c r="H13" s="123" t="s">
        <v>324</v>
      </c>
      <c r="I13" s="123" t="s">
        <v>325</v>
      </c>
      <c r="J13" s="119" t="s">
        <v>347</v>
      </c>
    </row>
    <row r="14" ht="18.75" customHeight="1" spans="1:10">
      <c r="A14" s="225" t="s">
        <v>289</v>
      </c>
      <c r="B14" s="122" t="s">
        <v>348</v>
      </c>
      <c r="C14" s="123" t="s">
        <v>312</v>
      </c>
      <c r="D14" s="123" t="s">
        <v>313</v>
      </c>
      <c r="E14" s="119" t="s">
        <v>349</v>
      </c>
      <c r="F14" s="123" t="s">
        <v>315</v>
      </c>
      <c r="G14" s="119" t="s">
        <v>350</v>
      </c>
      <c r="H14" s="123" t="s">
        <v>351</v>
      </c>
      <c r="I14" s="123" t="s">
        <v>325</v>
      </c>
      <c r="J14" s="119" t="s">
        <v>352</v>
      </c>
    </row>
    <row r="15" ht="18.75" customHeight="1" spans="1:10">
      <c r="A15" s="225" t="s">
        <v>289</v>
      </c>
      <c r="B15" s="124"/>
      <c r="C15" s="123" t="s">
        <v>312</v>
      </c>
      <c r="D15" s="123" t="s">
        <v>313</v>
      </c>
      <c r="E15" s="119" t="s">
        <v>353</v>
      </c>
      <c r="F15" s="123" t="s">
        <v>315</v>
      </c>
      <c r="G15" s="119" t="s">
        <v>172</v>
      </c>
      <c r="H15" s="123" t="s">
        <v>351</v>
      </c>
      <c r="I15" s="123" t="s">
        <v>325</v>
      </c>
      <c r="J15" s="119" t="s">
        <v>354</v>
      </c>
    </row>
    <row r="16" ht="18.75" customHeight="1" spans="1:10">
      <c r="A16" s="225" t="s">
        <v>289</v>
      </c>
      <c r="B16" s="124"/>
      <c r="C16" s="123" t="s">
        <v>312</v>
      </c>
      <c r="D16" s="123" t="s">
        <v>313</v>
      </c>
      <c r="E16" s="119" t="s">
        <v>355</v>
      </c>
      <c r="F16" s="123" t="s">
        <v>315</v>
      </c>
      <c r="G16" s="119" t="s">
        <v>356</v>
      </c>
      <c r="H16" s="123" t="s">
        <v>351</v>
      </c>
      <c r="I16" s="123" t="s">
        <v>325</v>
      </c>
      <c r="J16" s="119" t="s">
        <v>357</v>
      </c>
    </row>
    <row r="17" ht="18.75" customHeight="1" spans="1:10">
      <c r="A17" s="225" t="s">
        <v>289</v>
      </c>
      <c r="B17" s="124"/>
      <c r="C17" s="123" t="s">
        <v>327</v>
      </c>
      <c r="D17" s="123" t="s">
        <v>343</v>
      </c>
      <c r="E17" s="119" t="s">
        <v>358</v>
      </c>
      <c r="F17" s="123" t="s">
        <v>322</v>
      </c>
      <c r="G17" s="119" t="s">
        <v>323</v>
      </c>
      <c r="H17" s="123" t="s">
        <v>324</v>
      </c>
      <c r="I17" s="123" t="s">
        <v>325</v>
      </c>
      <c r="J17" s="119" t="s">
        <v>359</v>
      </c>
    </row>
    <row r="18" ht="18.75" customHeight="1" spans="1:10">
      <c r="A18" s="225" t="s">
        <v>289</v>
      </c>
      <c r="B18" s="124"/>
      <c r="C18" s="123" t="s">
        <v>327</v>
      </c>
      <c r="D18" s="123" t="s">
        <v>343</v>
      </c>
      <c r="E18" s="119" t="s">
        <v>360</v>
      </c>
      <c r="F18" s="123" t="s">
        <v>322</v>
      </c>
      <c r="G18" s="119" t="s">
        <v>323</v>
      </c>
      <c r="H18" s="123" t="s">
        <v>324</v>
      </c>
      <c r="I18" s="123" t="s">
        <v>325</v>
      </c>
      <c r="J18" s="119" t="s">
        <v>361</v>
      </c>
    </row>
    <row r="19" ht="18.75" customHeight="1" spans="1:10">
      <c r="A19" s="225" t="s">
        <v>289</v>
      </c>
      <c r="B19" s="124"/>
      <c r="C19" s="123" t="s">
        <v>327</v>
      </c>
      <c r="D19" s="123" t="s">
        <v>343</v>
      </c>
      <c r="E19" s="119" t="s">
        <v>362</v>
      </c>
      <c r="F19" s="123" t="s">
        <v>322</v>
      </c>
      <c r="G19" s="119" t="s">
        <v>363</v>
      </c>
      <c r="H19" s="123"/>
      <c r="I19" s="123" t="s">
        <v>318</v>
      </c>
      <c r="J19" s="119" t="s">
        <v>363</v>
      </c>
    </row>
    <row r="20" ht="18.75" customHeight="1" spans="1:10">
      <c r="A20" s="225" t="s">
        <v>289</v>
      </c>
      <c r="B20" s="124"/>
      <c r="C20" s="123" t="s">
        <v>333</v>
      </c>
      <c r="D20" s="123" t="s">
        <v>334</v>
      </c>
      <c r="E20" s="119" t="s">
        <v>364</v>
      </c>
      <c r="F20" s="123" t="s">
        <v>315</v>
      </c>
      <c r="G20" s="119" t="s">
        <v>365</v>
      </c>
      <c r="H20" s="123" t="s">
        <v>324</v>
      </c>
      <c r="I20" s="123" t="s">
        <v>325</v>
      </c>
      <c r="J20" s="119" t="s">
        <v>366</v>
      </c>
    </row>
    <row r="21" ht="18.75" customHeight="1" spans="1:10">
      <c r="A21" s="225" t="s">
        <v>289</v>
      </c>
      <c r="B21" s="125"/>
      <c r="C21" s="123" t="s">
        <v>333</v>
      </c>
      <c r="D21" s="123" t="s">
        <v>334</v>
      </c>
      <c r="E21" s="119" t="s">
        <v>367</v>
      </c>
      <c r="F21" s="123" t="s">
        <v>315</v>
      </c>
      <c r="G21" s="119" t="s">
        <v>368</v>
      </c>
      <c r="H21" s="123" t="s">
        <v>324</v>
      </c>
      <c r="I21" s="123" t="s">
        <v>325</v>
      </c>
      <c r="J21" s="119" t="s">
        <v>369</v>
      </c>
    </row>
    <row r="22" ht="18.75" customHeight="1" spans="1:10">
      <c r="A22" s="225" t="s">
        <v>296</v>
      </c>
      <c r="B22" s="122" t="s">
        <v>370</v>
      </c>
      <c r="C22" s="123" t="s">
        <v>312</v>
      </c>
      <c r="D22" s="123" t="s">
        <v>313</v>
      </c>
      <c r="E22" s="119" t="s">
        <v>371</v>
      </c>
      <c r="F22" s="123" t="s">
        <v>322</v>
      </c>
      <c r="G22" s="119" t="s">
        <v>372</v>
      </c>
      <c r="H22" s="123" t="s">
        <v>373</v>
      </c>
      <c r="I22" s="123" t="s">
        <v>325</v>
      </c>
      <c r="J22" s="119" t="s">
        <v>374</v>
      </c>
    </row>
    <row r="23" ht="18.75" customHeight="1" spans="1:10">
      <c r="A23" s="225" t="s">
        <v>296</v>
      </c>
      <c r="B23" s="124"/>
      <c r="C23" s="123" t="s">
        <v>312</v>
      </c>
      <c r="D23" s="123" t="s">
        <v>313</v>
      </c>
      <c r="E23" s="119" t="s">
        <v>375</v>
      </c>
      <c r="F23" s="123" t="s">
        <v>315</v>
      </c>
      <c r="G23" s="119" t="s">
        <v>376</v>
      </c>
      <c r="H23" s="123" t="s">
        <v>377</v>
      </c>
      <c r="I23" s="123" t="s">
        <v>325</v>
      </c>
      <c r="J23" s="119" t="s">
        <v>378</v>
      </c>
    </row>
    <row r="24" ht="18.75" customHeight="1" spans="1:10">
      <c r="A24" s="225" t="s">
        <v>296</v>
      </c>
      <c r="B24" s="124"/>
      <c r="C24" s="123" t="s">
        <v>312</v>
      </c>
      <c r="D24" s="123" t="s">
        <v>320</v>
      </c>
      <c r="E24" s="119" t="s">
        <v>379</v>
      </c>
      <c r="F24" s="123" t="s">
        <v>315</v>
      </c>
      <c r="G24" s="119" t="s">
        <v>365</v>
      </c>
      <c r="H24" s="123" t="s">
        <v>324</v>
      </c>
      <c r="I24" s="123" t="s">
        <v>325</v>
      </c>
      <c r="J24" s="119" t="s">
        <v>380</v>
      </c>
    </row>
    <row r="25" ht="18.75" customHeight="1" spans="1:10">
      <c r="A25" s="225" t="s">
        <v>296</v>
      </c>
      <c r="B25" s="124"/>
      <c r="C25" s="123" t="s">
        <v>312</v>
      </c>
      <c r="D25" s="123" t="s">
        <v>320</v>
      </c>
      <c r="E25" s="119" t="s">
        <v>381</v>
      </c>
      <c r="F25" s="123" t="s">
        <v>315</v>
      </c>
      <c r="G25" s="119" t="s">
        <v>336</v>
      </c>
      <c r="H25" s="123" t="s">
        <v>324</v>
      </c>
      <c r="I25" s="123" t="s">
        <v>325</v>
      </c>
      <c r="J25" s="119" t="s">
        <v>382</v>
      </c>
    </row>
    <row r="26" ht="18.75" customHeight="1" spans="1:10">
      <c r="A26" s="225" t="s">
        <v>296</v>
      </c>
      <c r="B26" s="124"/>
      <c r="C26" s="123" t="s">
        <v>312</v>
      </c>
      <c r="D26" s="123" t="s">
        <v>383</v>
      </c>
      <c r="E26" s="119" t="s">
        <v>384</v>
      </c>
      <c r="F26" s="123" t="s">
        <v>322</v>
      </c>
      <c r="G26" s="119" t="s">
        <v>323</v>
      </c>
      <c r="H26" s="123" t="s">
        <v>324</v>
      </c>
      <c r="I26" s="123" t="s">
        <v>325</v>
      </c>
      <c r="J26" s="119" t="s">
        <v>385</v>
      </c>
    </row>
    <row r="27" ht="18.75" customHeight="1" spans="1:10">
      <c r="A27" s="225" t="s">
        <v>296</v>
      </c>
      <c r="B27" s="124"/>
      <c r="C27" s="123" t="s">
        <v>327</v>
      </c>
      <c r="D27" s="123" t="s">
        <v>328</v>
      </c>
      <c r="E27" s="119" t="s">
        <v>386</v>
      </c>
      <c r="F27" s="123" t="s">
        <v>315</v>
      </c>
      <c r="G27" s="119" t="s">
        <v>387</v>
      </c>
      <c r="H27" s="123" t="s">
        <v>388</v>
      </c>
      <c r="I27" s="123" t="s">
        <v>325</v>
      </c>
      <c r="J27" s="119" t="s">
        <v>389</v>
      </c>
    </row>
    <row r="28" ht="18.75" customHeight="1" spans="1:10">
      <c r="A28" s="225" t="s">
        <v>296</v>
      </c>
      <c r="B28" s="125"/>
      <c r="C28" s="123" t="s">
        <v>333</v>
      </c>
      <c r="D28" s="123" t="s">
        <v>334</v>
      </c>
      <c r="E28" s="119" t="s">
        <v>334</v>
      </c>
      <c r="F28" s="123" t="s">
        <v>315</v>
      </c>
      <c r="G28" s="119" t="s">
        <v>390</v>
      </c>
      <c r="H28" s="123" t="s">
        <v>324</v>
      </c>
      <c r="I28" s="123" t="s">
        <v>325</v>
      </c>
      <c r="J28" s="119" t="s">
        <v>391</v>
      </c>
    </row>
  </sheetData>
  <mergeCells count="10">
    <mergeCell ref="A2:J2"/>
    <mergeCell ref="A3:H3"/>
    <mergeCell ref="A7:A10"/>
    <mergeCell ref="A11:A13"/>
    <mergeCell ref="A14:A21"/>
    <mergeCell ref="A22:A28"/>
    <mergeCell ref="B7:B10"/>
    <mergeCell ref="B11:B13"/>
    <mergeCell ref="B14:B21"/>
    <mergeCell ref="B22:B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2025-03-17T11:16:00Z</dcterms:created>
  <dcterms:modified xsi:type="dcterms:W3CDTF">2025-03-18T09:10:51Z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5BB93278614C43848912082D062EFD4D_13</vt:lpwstr>
  </property>
  <property fmtid="{D5CDD505-2E9C-101B-9397-08002B2CF9AE}" pid="3" name="KSOProductBuildVer">
    <vt:lpwstr>2052-12.1.0.17145</vt:lpwstr>
  </property>
</Properties>
</file>