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firstSheet="8" activeTab="10"/>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<sst xmlns="http://schemas.openxmlformats.org/spreadsheetml/2006/main" count="2445" uniqueCount="751">
  <si>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</si>
  <si>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</si>
  <si>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</si>
  <si>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</si>
  <si>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</si>
  <si>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</si>
  <si>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</si>
  <si>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</si>
  <si>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</si>
  <si>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</si>
  <si>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</si>
  <si>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</si>
  <si>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</si>
  <si>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</si>
  <si>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</si>
  <si>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</si>
  <si>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</si>
  <si>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</si>
  <si>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</si>
  <si>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</si>
  <si>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</si>
  <si>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</si>
  <si>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</si>
  <si>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</si>
  <si>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</si>
  <si>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</si>
  <si>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</si>
  <si>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</si>
  <si>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</si>
  <si>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</si>
  <si>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</si>
  <si>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</si>
  <si>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</si>
  <si>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</si>
  <si>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</si>
  <si>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</si>
  <si>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</si>
  <si>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</si>
  <si>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</si>
  <si>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</si>
  <si>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</si>
  <si>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</si>
  <si>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</si>
  <si>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</si>
  <si>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</si>
  <si>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</si>
  <si>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</si>
  <si>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</si>
  <si>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</si>
  <si>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</si>
  <si>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</si>
  <si>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</si>
  <si>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</si>
  <si>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</si>
  <si>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</si>
  <si>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</si>
  <si>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</si>
  <si>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</si>
  <si>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</si>
  <si>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</si>
  <si>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</si>
  <si>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</si>
  <si>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</si>
  <si>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</si>
  <si>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</si>
  <si>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</si>
  <si>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</si>
  <si>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</si>
  <si>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</si>
  <si>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</si>
  <si>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188001</t>
  </si>
  <si>
    <t>中共永德县委组织部</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</si>
  <si>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</si>
  <si>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</si>
  <si>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</si>
  <si>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</si>
  <si>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</si>
  <si>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</si>
  <si>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</si>
  <si>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</si>
  <si>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</si>
  <si>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</si>
  <si>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</si>
  <si>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</si>
  <si>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201</t>
  </si>
  <si>
    <t>一般公共服务支出</t>
  </si>
  <si>
    <t>20132</t>
  </si>
  <si>
    <t>组织事务</t>
  </si>
  <si>
    <t>2013201</t>
  </si>
  <si>
    <t>行政运行</t>
  </si>
  <si>
    <t>2013202</t>
  </si>
  <si>
    <t>一般行政管理事务</t>
  </si>
  <si>
    <t>2013204</t>
  </si>
  <si>
    <t>公务员事务</t>
  </si>
  <si>
    <t>208</t>
  </si>
  <si>
    <t>社会保障和就业支出</t>
  </si>
  <si>
    <t>20805</t>
  </si>
  <si>
    <t>行政事业单位养老支出</t>
  </si>
  <si>
    <t>2080501</t>
  </si>
  <si>
    <t>行政单位离退休</t>
  </si>
  <si>
    <t>2080505</t>
  </si>
  <si>
    <t>机关事业单位基本养老保险缴费支出</t>
  </si>
  <si>
    <t>210</t>
  </si>
  <si>
    <t>卫生健康支出</t>
  </si>
  <si>
    <t>21011</t>
  </si>
  <si>
    <t>行政事业单位医疗</t>
  </si>
  <si>
    <t>2101101</t>
  </si>
  <si>
    <t>行政单位医疗</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</si>
  <si>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</si>
  <si>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</si>
  <si>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</si>
  <si>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</si>
  <si>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</si>
  <si>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</si>
  <si>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</si>
  <si>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</si>
  <si>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</si>
  <si>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</si>
  <si>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</si>
  <si>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</si>
  <si>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</si>
  <si>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</si>
  <si>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</si>
  <si>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</si>
  <si>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</si>
  <si>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</si>
  <si>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</si>
  <si>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</si>
  <si>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</si>
  <si>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</si>
  <si>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</si>
  <si>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</si>
  <si>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</si>
  <si>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</si>
  <si>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</si>
  <si>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</si>
  <si>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</si>
  <si>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</si>
  <si>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</si>
  <si>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</si>
  <si>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</si>
  <si>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</si>
  <si>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</si>
  <si>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</si>
  <si>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</si>
  <si>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</si>
  <si>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</si>
  <si>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</si>
  <si>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</si>
  <si>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</si>
  <si>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</si>
  <si>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</si>
  <si>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</si>
  <si>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</si>
  <si>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</si>
  <si>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</si>
  <si>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</si>
  <si>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</si>
  <si>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</si>
  <si>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</si>
  <si>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</si>
  <si>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</si>
  <si>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</si>
  <si>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</si>
  <si>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</si>
  <si>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</si>
  <si>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</si>
  <si>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</si>
  <si>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</si>
  <si>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</si>
  <si>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</si>
  <si>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</si>
  <si>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</si>
  <si>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</si>
  <si>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</si>
  <si>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</si>
  <si>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</si>
  <si>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</si>
  <si>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</si>
  <si>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</si>
  <si>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</si>
  <si>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</si>
  <si>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</si>
  <si>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</si>
  <si>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</si>
  <si>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</si>
  <si>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</si>
  <si>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</si>
  <si>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</si>
  <si>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</si>
  <si>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</si>
  <si>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</si>
  <si>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</si>
  <si>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</si>
  <si>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</si>
  <si>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530923210000000018441</t>
  </si>
  <si>
    <t>行政单位工资支出</t>
  </si>
  <si>
    <t>30101</t>
  </si>
  <si>
    <t>基本工资</t>
  </si>
  <si>
    <t>530923210000000018442</t>
  </si>
  <si>
    <t>事业单位工资支出</t>
  </si>
  <si>
    <t>30102</t>
  </si>
  <si>
    <t>津贴补贴</t>
  </si>
  <si>
    <t>2010301</t>
  </si>
  <si>
    <t>2130104</t>
  </si>
  <si>
    <t>事业运行</t>
  </si>
  <si>
    <t>30103</t>
  </si>
  <si>
    <t>奖金</t>
  </si>
  <si>
    <t>530923231100001407910</t>
  </si>
  <si>
    <t>公务员基础绩效奖</t>
  </si>
  <si>
    <t>30107</t>
  </si>
  <si>
    <t>绩效工资</t>
  </si>
  <si>
    <t>530923231100001407912</t>
  </si>
  <si>
    <t>事业人员参照公务员规范后绩效奖</t>
  </si>
  <si>
    <t>530923210000000018443</t>
  </si>
  <si>
    <t>社会保障缴费</t>
  </si>
  <si>
    <t>30108</t>
  </si>
  <si>
    <t>机关事业单位基本养老保险缴费</t>
  </si>
  <si>
    <t>2080506</t>
  </si>
  <si>
    <t>机关事业单位职业年金缴费支出</t>
  </si>
  <si>
    <t>30109</t>
  </si>
  <si>
    <t>职业年金缴费</t>
  </si>
  <si>
    <t>30110</t>
  </si>
  <si>
    <t>职工基本医疗保险缴费</t>
  </si>
  <si>
    <t>2101102</t>
  </si>
  <si>
    <t>事业单位医疗</t>
  </si>
  <si>
    <t>30112</t>
  </si>
  <si>
    <t>其他社会保障缴费</t>
  </si>
  <si>
    <t>530923210000000018444</t>
  </si>
  <si>
    <t>30113</t>
  </si>
  <si>
    <t>530923210000000018456</t>
  </si>
  <si>
    <t>运转类公用经费</t>
  </si>
  <si>
    <t>30201</t>
  </si>
  <si>
    <t>办公费</t>
  </si>
  <si>
    <t>30204</t>
  </si>
  <si>
    <t>手续费</t>
  </si>
  <si>
    <t>30205</t>
  </si>
  <si>
    <t>水费</t>
  </si>
  <si>
    <t>30206</t>
  </si>
  <si>
    <t>电费</t>
  </si>
  <si>
    <t>30207</t>
  </si>
  <si>
    <t>邮电费</t>
  </si>
  <si>
    <t>30211</t>
  </si>
  <si>
    <t>差旅费</t>
  </si>
  <si>
    <t>530923241100002334173</t>
  </si>
  <si>
    <t>公务接待费（公用经费）</t>
  </si>
  <si>
    <t>30217</t>
  </si>
  <si>
    <t>30226</t>
  </si>
  <si>
    <t>劳务费</t>
  </si>
  <si>
    <t>530923210000000018454</t>
  </si>
  <si>
    <t>离退休干部党支部党建工作经费</t>
  </si>
  <si>
    <t>530923221100000501786</t>
  </si>
  <si>
    <t>工会经费</t>
  </si>
  <si>
    <t>30228</t>
  </si>
  <si>
    <t>530923210000000018451</t>
  </si>
  <si>
    <t>公务用车运行维护费</t>
  </si>
  <si>
    <t>30231</t>
  </si>
  <si>
    <t>530923210000000018453</t>
  </si>
  <si>
    <t>公务交通补贴</t>
  </si>
  <si>
    <t>30239</t>
  </si>
  <si>
    <t>其他交通费用</t>
  </si>
  <si>
    <t>530923210000000018455</t>
  </si>
  <si>
    <t>离退休公用经费</t>
  </si>
  <si>
    <t>30299</t>
  </si>
  <si>
    <t>其他商品和服务支出</t>
  </si>
  <si>
    <t>530923210000000019656</t>
  </si>
  <si>
    <t>离休费</t>
  </si>
  <si>
    <t>30301</t>
  </si>
  <si>
    <t>530923210000000019657</t>
  </si>
  <si>
    <t>离休人员护理费</t>
  </si>
  <si>
    <t>30305</t>
  </si>
  <si>
    <t>生活补助</t>
  </si>
  <si>
    <t>530923210000000019658</t>
  </si>
  <si>
    <t>退休费</t>
  </si>
  <si>
    <t>30302</t>
  </si>
  <si>
    <t>预算05-1表</t>
  </si>
  <si>
    <t>项目分类</t>
  </si>
  <si>
    <t>项目单位</t>
  </si>
  <si>
    <t>经济科目编码</t>
  </si>
  <si>
    <t>经济科目名称</t>
  </si>
  <si>
    <t>本年拨款</t>
  </si>
  <si>
    <t>其中：本次下达</t>
  </si>
  <si>
    <t>干部工作经费</t>
  </si>
  <si>
    <t>专项业务类</t>
  </si>
  <si>
    <t>530923231100001278816</t>
  </si>
  <si>
    <t>公务员管理工作经费</t>
  </si>
  <si>
    <t>530923210000000017891</t>
  </si>
  <si>
    <t>31002</t>
  </si>
  <si>
    <t>办公设备购置</t>
  </si>
  <si>
    <t>换届工作经费</t>
  </si>
  <si>
    <t>530923221100000703414</t>
  </si>
  <si>
    <t>30216</t>
  </si>
  <si>
    <t>培训费</t>
  </si>
  <si>
    <t>老干部党校经费</t>
  </si>
  <si>
    <t>530923200000000000140</t>
  </si>
  <si>
    <t>老干部活动中心经费</t>
  </si>
  <si>
    <t>530923210000000017893</t>
  </si>
  <si>
    <t>30215</t>
  </si>
  <si>
    <t>会议费</t>
  </si>
  <si>
    <t>30229</t>
  </si>
  <si>
    <t>福利费</t>
  </si>
  <si>
    <t>老干部特困补助专项资金</t>
  </si>
  <si>
    <t>530923200000000000128</t>
  </si>
  <si>
    <t>全县各党（工）委党建工作专项经费</t>
  </si>
  <si>
    <t>530923210000000018322</t>
  </si>
  <si>
    <t>30213</t>
  </si>
  <si>
    <t>维修（护）费</t>
  </si>
  <si>
    <t>人才工作经费</t>
  </si>
  <si>
    <t>530923200000000000127</t>
  </si>
  <si>
    <t>人才招引三年行动计划一次性安家补助经费</t>
  </si>
  <si>
    <t>530923251100003791864</t>
  </si>
  <si>
    <t>现场教学点提升改造经费</t>
  </si>
  <si>
    <t>530923251100003791605</t>
  </si>
  <si>
    <t>县管干部档案数字化建设工作经费</t>
  </si>
  <si>
    <t>530923200000000000288</t>
  </si>
  <si>
    <t>30227</t>
  </si>
  <si>
    <t>委托业务费</t>
  </si>
  <si>
    <t>智慧党建业务系统建设经费</t>
  </si>
  <si>
    <t>530923221100000477679</t>
  </si>
  <si>
    <t>31022</t>
  </si>
  <si>
    <t>无形资产购置</t>
  </si>
  <si>
    <t>智慧档案库房建设工作经费</t>
  </si>
  <si>
    <t>530923241100003222762</t>
  </si>
  <si>
    <t>31007</t>
  </si>
  <si>
    <t>信息网络及软件购置更新</t>
  </si>
  <si>
    <t>驻村工作队员意外伤害保险及体检经费</t>
  </si>
  <si>
    <t>530923241100002307480</t>
  </si>
  <si>
    <t>预算05-2表</t>
  </si>
  <si>
    <t>单位名称、项目名称</t>
  </si>
  <si>
    <t>项目年度绩效目标</t>
  </si>
  <si>
    <t>一级指标</t>
  </si>
  <si>
    <t>二级指标</t>
  </si>
  <si>
    <t>三级指标</t>
  </si>
  <si>
    <t>指标性质</t>
  </si>
  <si>
    <t>指标值</t>
  </si>
  <si>
    <t>度量单位</t>
  </si>
  <si>
    <t>指标属性</t>
  </si>
  <si>
    <t>指标内容</t>
  </si>
  <si>
    <t>认真贯彻落实好《临沧市人才招引三年行动计划（2023—2025年）》（临党人才〔2023〕6 号）工作要求，对全县2024年度招引录用22名符合条件人员给予发放一次性安家补助资金，进一步把各方面优秀人才聚集到推动永德高质量跨越发展的生动实践中来，为全县经济社会发展提供坚强有力的人才保证和智力支持。</t>
  </si>
  <si>
    <t>产出指标</t>
  </si>
  <si>
    <t>数量指标</t>
  </si>
  <si>
    <t>获一次性安家补助人数</t>
  </si>
  <si>
    <t>=</t>
  </si>
  <si>
    <t>22</t>
  </si>
  <si>
    <t>人</t>
  </si>
  <si>
    <t>定量指标</t>
  </si>
  <si>
    <t>反映获一次性安家补助人员数量情况。</t>
  </si>
  <si>
    <t>质量指标</t>
  </si>
  <si>
    <t>获补对象准确率</t>
  </si>
  <si>
    <t>100</t>
  </si>
  <si>
    <t>%</t>
  </si>
  <si>
    <t>反映获补助对象认定的准确性情况。</t>
  </si>
  <si>
    <t>兑现准确率</t>
  </si>
  <si>
    <t>反映补助准确发放的情况。
补助兑现准确率=补助兑付额/应付额*100%</t>
  </si>
  <si>
    <t>时效指标</t>
  </si>
  <si>
    <t>发放及时率</t>
  </si>
  <si>
    <t>95</t>
  </si>
  <si>
    <t>反映发放单位及时发放补助资金的情况。
发放及时率=在时限内发放资金/应发放资金*100%</t>
  </si>
  <si>
    <t>成本指标</t>
  </si>
  <si>
    <t>经济成本指标</t>
  </si>
  <si>
    <t>&lt;=</t>
  </si>
  <si>
    <t>万元</t>
  </si>
  <si>
    <t>反映硕士研究生学历补助标准（小于等于2万元）及“双一流”高校全日制本科学历补助标准（小于等于1万元）的控制情况</t>
  </si>
  <si>
    <t>效益指标</t>
  </si>
  <si>
    <t>社会效益</t>
  </si>
  <si>
    <t>政策知晓率</t>
  </si>
  <si>
    <t>&gt;=</t>
  </si>
  <si>
    <t>90</t>
  </si>
  <si>
    <t>反映补助政策的宣传效果情况。
政策知晓率=调查中补助政策知晓人数/调查总人数*100%</t>
  </si>
  <si>
    <t>优秀人才服务全县经济社会发展积极性</t>
  </si>
  <si>
    <t>有效提升</t>
  </si>
  <si>
    <t>定性指标</t>
  </si>
  <si>
    <t>反映优秀人才服务全县经济社会发展积极性提升情况。</t>
  </si>
  <si>
    <t>满意度指标</t>
  </si>
  <si>
    <t>服务对象满意度</t>
  </si>
  <si>
    <t>受补助人才满意度</t>
  </si>
  <si>
    <t>反映受补助人才对一次性安家补助政策的满意度</t>
  </si>
  <si>
    <t>全面完成1个调度指挥中心建设、1个干部管理分析系统建设，逐步实现党建工作标准化、信息化，党的组织生活智慧化、规范化，党建服务便捷化、高效化，党建管理主体化、精准化。</t>
  </si>
  <si>
    <t>调度指挥中心建设数</t>
  </si>
  <si>
    <t>个</t>
  </si>
  <si>
    <t>反映调度指挥中心的建设数量</t>
  </si>
  <si>
    <t>干部管理分析系统建设数</t>
  </si>
  <si>
    <t>反映干部管理分析系统的建设数量</t>
  </si>
  <si>
    <t>信息系统建设变更率</t>
  </si>
  <si>
    <t>反映信息系统建设过程中对质量的控制情况。
信息系统建设变更率=（建设过程中变更内容/计划建设内容）*100%。</t>
  </si>
  <si>
    <t>信息数据安全性</t>
  </si>
  <si>
    <t>反映信息系统相关数据安全的保障情况。</t>
  </si>
  <si>
    <t>建设项目完成及时率</t>
  </si>
  <si>
    <t>反映项目建设及时完成情况。</t>
  </si>
  <si>
    <t>20</t>
  </si>
  <si>
    <t>反映信息系统运维成本的控制情况。</t>
  </si>
  <si>
    <t>系统全年正常运行时长</t>
  </si>
  <si>
    <t>3600</t>
  </si>
  <si>
    <t>小时</t>
  </si>
  <si>
    <t>反映信息系统全年正常运行时间情况。</t>
  </si>
  <si>
    <t>服务基层党建水平</t>
  </si>
  <si>
    <t>反映服务基层党建水平提升情况</t>
  </si>
  <si>
    <t>党建智慧化功能作用</t>
  </si>
  <si>
    <t>有效发挥</t>
  </si>
  <si>
    <t>反映党建智慧化功能作用发挥情况</t>
  </si>
  <si>
    <t>党的建设科学化水平</t>
  </si>
  <si>
    <t>较大提升</t>
  </si>
  <si>
    <t>反映党的建设科学化水平提升情况</t>
  </si>
  <si>
    <t>可持续影响</t>
  </si>
  <si>
    <t>系统正常使用年限</t>
  </si>
  <si>
    <t>年</t>
  </si>
  <si>
    <t>反映系统正常使用期限。</t>
  </si>
  <si>
    <t>使用人员满意度</t>
  </si>
  <si>
    <t>反映使用对象对信息系统使用的满意度。
使用人员满意度=（对信息系统满意的使用人员/问卷调查人数）*100%</t>
  </si>
  <si>
    <t>通过组织开展优秀人才、人才工作者交流座谈会、人才联系服务，对人才政策、人才活动、人才典型宣传引导、联系服务、走访慰问，进一步优化人才发展环境，更好推动全县人才工作发展。</t>
  </si>
  <si>
    <t>参加交流培训座谈会人次</t>
  </si>
  <si>
    <t>40</t>
  </si>
  <si>
    <t>人次</t>
  </si>
  <si>
    <t>反映参加交流培训座谈会人次情况。</t>
  </si>
  <si>
    <t>组织人才宣传活动期数</t>
  </si>
  <si>
    <t>4</t>
  </si>
  <si>
    <t>期</t>
  </si>
  <si>
    <t>反映组织人才宣传活动的期数。</t>
  </si>
  <si>
    <t>培训座谈会出勤率</t>
  </si>
  <si>
    <t>98</t>
  </si>
  <si>
    <t>反映座谈会应参会人员的出勤情况。</t>
  </si>
  <si>
    <t>宣传活动按期完成率</t>
  </si>
  <si>
    <t>反映人才宣传活动按计划完成情况。</t>
  </si>
  <si>
    <t>300</t>
  </si>
  <si>
    <t>元/人·天</t>
  </si>
  <si>
    <t>反映人均会议支出成本控制情况。</t>
  </si>
  <si>
    <t>人才服务社会发展能力</t>
  </si>
  <si>
    <t>有效提高</t>
  </si>
  <si>
    <t>反映人才服务社会能力提升情况。</t>
  </si>
  <si>
    <t>县委人才工作领导小组成员单位满意度</t>
  </si>
  <si>
    <t>反映县委人才工作领导小组成员单位对人才工作的评价。</t>
  </si>
  <si>
    <t>服务县委考察干部5余批次，考核干部1批次，加强领导班子和干部队伍建设，使领导班子的年龄、知识、专业结构进一步优化，干部队伍的整体功能明显提升，建设全县忠诚干净担当高素质干部队伍。</t>
  </si>
  <si>
    <t>调训干部人次</t>
  </si>
  <si>
    <t>8</t>
  </si>
  <si>
    <t>反映调训干部人次</t>
  </si>
  <si>
    <t>干部考察批次</t>
  </si>
  <si>
    <t>批次</t>
  </si>
  <si>
    <t>反映领导干部考察、职级晋升推荐考察批次</t>
  </si>
  <si>
    <t>干部考察人次</t>
  </si>
  <si>
    <t>反映领导干部考察、职级晋升推荐考察涉及人次</t>
  </si>
  <si>
    <t>干部考核批次</t>
  </si>
  <si>
    <t>一</t>
  </si>
  <si>
    <t>反映年度考核、试用期满干部考核批次</t>
  </si>
  <si>
    <t>干部考核人次</t>
  </si>
  <si>
    <t>600</t>
  </si>
  <si>
    <t>反映年度考核、试用期满干部考核人次</t>
  </si>
  <si>
    <t>看望慰问干部人次</t>
  </si>
  <si>
    <t>10</t>
  </si>
  <si>
    <t>反映看望慰问干部人次</t>
  </si>
  <si>
    <t>干部选拔任用程序合规性</t>
  </si>
  <si>
    <t>反映干部选拔任用程序符合规定情况</t>
  </si>
  <si>
    <t>干部考察计划按期完成率</t>
  </si>
  <si>
    <t>反映干部考察计划按期完成情况</t>
  </si>
  <si>
    <t>2500</t>
  </si>
  <si>
    <t>元/人·次</t>
  </si>
  <si>
    <t>反映科级领导干部生病住院慰问金（每人次不超500元）、科级领导干部因公受伤住院慰问金（每人次不超1000元）、干部去世慰问金（不含因公牺牲干部，每人次不超1000元）控制标准</t>
  </si>
  <si>
    <t>干部队伍优化配置</t>
  </si>
  <si>
    <t>得到加强</t>
  </si>
  <si>
    <t>反映干部管理成效</t>
  </si>
  <si>
    <t>干部（主要负责人）满意度</t>
  </si>
  <si>
    <t>反映干部（主要负责人）对组织部工作满意程度</t>
  </si>
  <si>
    <t>通过组织50名老干部外出参观考察、开展文体活动不少于4场次、组织老干部集中学习不少于11次，组织38余名处级领导进行健康体检，开展荣誉退休仪式不少于2场次，召开老干部座谈会不少于2场次，开展理论培训班不少于4场次，走访慰问离退休干部不少于40人次等，有效落实老干部的政治生活待遇，进一步丰富老同志的精神文化生活。</t>
  </si>
  <si>
    <t>老干部健康体检人次</t>
  </si>
  <si>
    <t>38</t>
  </si>
  <si>
    <t>反映组织老干部健康体检人次</t>
  </si>
  <si>
    <t>老干部政治理论培训班场次</t>
  </si>
  <si>
    <t>次</t>
  </si>
  <si>
    <t>反映组织老干部政治理论培训班场次</t>
  </si>
  <si>
    <t>走访慰问离退休干部人次</t>
  </si>
  <si>
    <t>反映走访慰问离退休干部人次</t>
  </si>
  <si>
    <t>开展荣誉退休仪式场次</t>
  </si>
  <si>
    <t>反映开展荣誉退休仪式场次</t>
  </si>
  <si>
    <t>老干部座谈会场次</t>
  </si>
  <si>
    <t>反映组织老干部座谈会场次</t>
  </si>
  <si>
    <t>组织老干部考察人数</t>
  </si>
  <si>
    <t>50</t>
  </si>
  <si>
    <t>反映组织老干部考察人数</t>
  </si>
  <si>
    <t>老干部文体活动场次</t>
  </si>
  <si>
    <t>反映组织老干部文体活动场次</t>
  </si>
  <si>
    <t>老干部集中学习场次</t>
  </si>
  <si>
    <t>11</t>
  </si>
  <si>
    <t>反映组织老干部集中学习场次</t>
  </si>
  <si>
    <t>老干部参与率</t>
  </si>
  <si>
    <t>反映老干部参与程度</t>
  </si>
  <si>
    <t>老干部集中学习计划按计期完成率</t>
  </si>
  <si>
    <t>反映老干部集中学习计划按计期完成情况</t>
  </si>
  <si>
    <t>500</t>
  </si>
  <si>
    <t>反映人均活动支出成本控制情况</t>
  </si>
  <si>
    <t>老干部政治生活待遇</t>
  </si>
  <si>
    <t>有效落实</t>
  </si>
  <si>
    <t>反映老干部政治生活待遇落实情况</t>
  </si>
  <si>
    <t>老干部（处级）满意率</t>
  </si>
  <si>
    <t>反映老干部（处级）的满意程度</t>
  </si>
  <si>
    <t>通过开展换届工作，到2025年底，123个村（社区）班子结构更加合理，能力素质更加过硬，引领发展功能显著增强。</t>
  </si>
  <si>
    <t>换届村（社区）党组织数量</t>
  </si>
  <si>
    <t>350</t>
  </si>
  <si>
    <t>反映村（社区）党组织完成换届情况</t>
  </si>
  <si>
    <t>换届调研次数</t>
  </si>
  <si>
    <t>反映组织开展换届调研的次数。</t>
  </si>
  <si>
    <t>换届工作发现问题整改率</t>
  </si>
  <si>
    <t>反映村（社区）换届工作发现问题整改情况</t>
  </si>
  <si>
    <t>村（社区）党组织换届完成及时率</t>
  </si>
  <si>
    <t>反映全县村（社区）党组织换届完成及时情况</t>
  </si>
  <si>
    <t>元/人/天</t>
  </si>
  <si>
    <t>反馈换届督导出差伙食费标准控制情况</t>
  </si>
  <si>
    <t>乡村干部队伍能力素质</t>
  </si>
  <si>
    <t>有所提升</t>
  </si>
  <si>
    <t>反映通过项目实施，乡村干部队伍能力素质整体提升情况。</t>
  </si>
  <si>
    <t>村（社区）两委满意度</t>
  </si>
  <si>
    <t>反映村（社区）两委对换届工作的满意度。</t>
  </si>
  <si>
    <t>通过开展党建调研不少于4次、发展党员160余人、基层党组织“五基本”建设500余个等工作，全面提升党支部规范化建设水平，不断提高党支部直接教育、管理、监督党员和组织、宣传、凝聚、服务群众的能力，进一步提高基层党建工作质量和整体水平，推动全县基层党建全面进步、全面过硬。</t>
  </si>
  <si>
    <t>党建调研次数</t>
  </si>
  <si>
    <t>反映组织开展党建专项调研的期数。</t>
  </si>
  <si>
    <t>发展党员人数</t>
  </si>
  <si>
    <t>160</t>
  </si>
  <si>
    <t>反映新发展党员人数。</t>
  </si>
  <si>
    <t>基层党组织“五基本”建设数量</t>
  </si>
  <si>
    <t>反映基层党组织“五基本”建设情况。</t>
  </si>
  <si>
    <t>党建工作重点任务项目清单完成率</t>
  </si>
  <si>
    <t>反映党建工作重点任务项目清单完成情况。</t>
  </si>
  <si>
    <t>党员基本信息采集更新维护及时率</t>
  </si>
  <si>
    <t>96</t>
  </si>
  <si>
    <t>反映党员基本信息采集更新维护情况。</t>
  </si>
  <si>
    <t>反映召开党建工作培训人均支出标准的控制情况。</t>
  </si>
  <si>
    <t>各党（工）委党员综合素质</t>
  </si>
  <si>
    <t>反映党（工）委党员综合素质提升情况。</t>
  </si>
  <si>
    <t>各党（工）委满意度</t>
  </si>
  <si>
    <t>反映各党（工）委对党建工作的满意度。</t>
  </si>
  <si>
    <t>完成剩余部分干部人事档案数字化建设，提升干部人事档案工作信息化水平，提高档案的使用利用效率，使原始纸质文件得到有效保护，为今后干部人事档案保存、管护等工作奠定坚实基础。</t>
  </si>
  <si>
    <t>干部人事档案数字化本数</t>
  </si>
  <si>
    <t>360</t>
  </si>
  <si>
    <t>本</t>
  </si>
  <si>
    <t>反映干部人事档案数字化本数情况</t>
  </si>
  <si>
    <t>干部人事档案数字化更新本数</t>
  </si>
  <si>
    <t>220</t>
  </si>
  <si>
    <t>反映干部人事档案数字化更新本数情况</t>
  </si>
  <si>
    <t>数字化档案图像质量清晰度</t>
  </si>
  <si>
    <t>反映数字化档案图像质量情况</t>
  </si>
  <si>
    <t>项目按计划完工率</t>
  </si>
  <si>
    <t>反映干部人事档案数字化建设项目按计划完成情况</t>
  </si>
  <si>
    <t>12.49</t>
  </si>
  <si>
    <t>反映干部人事档案数字化建设项目投资金额情况</t>
  </si>
  <si>
    <t>干部人事档案查档案准确率</t>
  </si>
  <si>
    <t>反映干部人事档案查档准确率提高情况</t>
  </si>
  <si>
    <t>项目受益人数</t>
  </si>
  <si>
    <t>580</t>
  </si>
  <si>
    <t>反映干部档案数字化建设项目受益人数</t>
  </si>
  <si>
    <t>查档部门满意度</t>
  </si>
  <si>
    <t>反映查档部门满意程度</t>
  </si>
  <si>
    <t>通过建成安全、实用、智能、节约和档案管理“十防”要求的干部档案智能库房，提高档案的利用效率，使原始人事档案纸质文件得到有效保护，为干部人事档案保存、管护、查借阅等工作奠定坚实基础。</t>
  </si>
  <si>
    <t>智慧档案馆一体化平台建设数量</t>
  </si>
  <si>
    <t>套</t>
  </si>
  <si>
    <t>反映智慧档案馆一体化平台建设数量</t>
  </si>
  <si>
    <t>库房十防数据采集、报警、设备智能控制系统建设数量</t>
  </si>
  <si>
    <t>反映库房十防数据采集、报警、设备智能控制系统建设数量</t>
  </si>
  <si>
    <t>档案库房视频监控系统建设数量</t>
  </si>
  <si>
    <t>反映档案库房视频监控系统建设数量</t>
  </si>
  <si>
    <t>档案库房安全门禁系统建设数量</t>
  </si>
  <si>
    <t>反映档案库房安全门禁系统建设数量</t>
  </si>
  <si>
    <t>七氟丙烷气体灭火系统建设数量</t>
  </si>
  <si>
    <t>反映七氟丙烷气体灭火系统建设数量</t>
  </si>
  <si>
    <t>RFID系统建设数量</t>
  </si>
  <si>
    <t>反映RFID系统建设数量</t>
  </si>
  <si>
    <t>档案消毒设备购置数量</t>
  </si>
  <si>
    <t>反映档案消毒设备购置数量</t>
  </si>
  <si>
    <t>档案储存设备购置数量</t>
  </si>
  <si>
    <t>反映档案储存设备购置数量</t>
  </si>
  <si>
    <t>竣工验收合格率</t>
  </si>
  <si>
    <t>反映项目验收情况。
竣工验收合格率=（验收合格单元工程数量/完工单元工程总数）×100%。</t>
  </si>
  <si>
    <t>项目设计变更率</t>
  </si>
  <si>
    <t>反映项目设计变更情况</t>
  </si>
  <si>
    <t>按计划完工率</t>
  </si>
  <si>
    <t>反映工程按计划完工情况。
计划完工率=实际完成工程项目个数/按计划应完成项目个数。</t>
  </si>
  <si>
    <t>按计划开工率</t>
  </si>
  <si>
    <t>反映工程按计划开工情况。
项目按计划开工率=实际开工项目个数/按计划应开工项目个数×100%。</t>
  </si>
  <si>
    <t>项目综合使用率</t>
  </si>
  <si>
    <t>反映项目建成后的利用、使用的情况。</t>
  </si>
  <si>
    <t>反映项目受益人数</t>
  </si>
  <si>
    <t>干部人事档案科学化技术化管理水平</t>
  </si>
  <si>
    <t>反映干部人事档案科学化技术化提升情况</t>
  </si>
  <si>
    <t>反映查档部门对干部人事档案规范、安全、高效的满意度</t>
  </si>
  <si>
    <t>举办不少于1期的离退休干部党员、党支部书记、副书记的培训班，组织离退休党员外出参观考察1次，认真落实“三会一课”、组织生活会等制度，引导离退休干部党员始终保持政治坚定、思想常新、理想永存，增强学习活动的吸引力和感召力。</t>
  </si>
  <si>
    <t>培训参加人次</t>
  </si>
  <si>
    <t>反映组织开展培训的人次。</t>
  </si>
  <si>
    <t>组织培训期数</t>
  </si>
  <si>
    <t>反映组织开展培训的期数。</t>
  </si>
  <si>
    <t>党报党刊征订种类</t>
  </si>
  <si>
    <t>类</t>
  </si>
  <si>
    <t>反映为离退休干部党员征订党报党刊的种类。</t>
  </si>
  <si>
    <t>组织离退休党员外出参观考察场次</t>
  </si>
  <si>
    <t>反映组织离退休党员外出参观考察场次情况。</t>
  </si>
  <si>
    <t>培训出勤率</t>
  </si>
  <si>
    <t>反映组织开展培训中参训人员的出勤情况。</t>
  </si>
  <si>
    <t>培训人员合格率</t>
  </si>
  <si>
    <t>反映组织开展培训的质量。
培训人员合格率=（合格的学员数量/培训总学员数量）</t>
  </si>
  <si>
    <t>参训率</t>
  </si>
  <si>
    <t>反映组织开展培训中预计参训情况。</t>
  </si>
  <si>
    <t>培训计划按期完成率</t>
  </si>
  <si>
    <t>反映离退休党员培训计划按期完成情况。</t>
  </si>
  <si>
    <t>反映组织开展各类培训人均培训费控制情况。</t>
  </si>
  <si>
    <t>离退休干部队伍</t>
  </si>
  <si>
    <t>和谐稳定</t>
  </si>
  <si>
    <t>反映离退休干部队伍的稳定程度。</t>
  </si>
  <si>
    <t>离退休党员（处级）满意率</t>
  </si>
  <si>
    <t>反映离退休党员（处级）的满意程度。</t>
  </si>
  <si>
    <t>通过对20余名特困离退休干部进行帮扶解困，帮助特殊困难老干部排忧解难，让老干部切实感受到党和政府的关怀与温暖。</t>
  </si>
  <si>
    <t>帮扶离退休干部人次</t>
  </si>
  <si>
    <t>反映获帮扶人员的数量情况</t>
  </si>
  <si>
    <t>帮扶对象认定准确率</t>
  </si>
  <si>
    <t>反映获帮扶对象认定的准确性情况。</t>
  </si>
  <si>
    <t>帮扶资金专款使用率</t>
  </si>
  <si>
    <t>反映帮扶资金的专款使用情况。</t>
  </si>
  <si>
    <t>补助资金发放及时率</t>
  </si>
  <si>
    <t>2000</t>
  </si>
  <si>
    <t>反映资金补助标准的控制情况</t>
  </si>
  <si>
    <t>特困离退休干部生活状况</t>
  </si>
  <si>
    <t>有效改善</t>
  </si>
  <si>
    <t>反映补助促进受助对象生活状况改善的情况。</t>
  </si>
  <si>
    <t>获帮扶离退休干部满意率</t>
  </si>
  <si>
    <t>反映获补助受益对象的满意程度。</t>
  </si>
  <si>
    <t>通过对县内党员干部教育培训现场教学点进行改造提升，满足全县党员干部教育培训现场教学需要。</t>
  </si>
  <si>
    <t>现场教学点改造提升数量</t>
  </si>
  <si>
    <t>反映改造的现场教学点数量</t>
  </si>
  <si>
    <t>教学点改造项目验收合格率</t>
  </si>
  <si>
    <t>反映现场教学点改造项目验收合格情况</t>
  </si>
  <si>
    <t>现场教学点改造按期完成率</t>
  </si>
  <si>
    <t>反映现场教学点改造按期完成情况。</t>
  </si>
  <si>
    <t>反映现场教学点改造成本控制情况。</t>
  </si>
  <si>
    <t>承接培训班数量</t>
  </si>
  <si>
    <t>反映改造后的现场教学点接待培训班数量</t>
  </si>
  <si>
    <t>干部教育培训质量</t>
  </si>
  <si>
    <t>反映改造后的现场教学点功能作用发挥情况</t>
  </si>
  <si>
    <t>反映使用对象对改造后的现场教学点使用的满意度。</t>
  </si>
  <si>
    <t>通过购买2025年县级下派驻村工作队员人身意外伤害保险和安排健康体检，做好驻村工作队员意外伤害保险投保及后期理赔工作，保障驻村工作队员以健康的体魄投入到工作中，进一步加强驻村工作队员安全保障，解除驻村工作队员后顾之忧，真正让乡村振兴一线的驻村干部扑下身子、沉下心来、扎根基层、真帮实干，全身心投入到驻村帮扶工作中。</t>
  </si>
  <si>
    <t>保险份数</t>
  </si>
  <si>
    <t>260</t>
  </si>
  <si>
    <t>份</t>
  </si>
  <si>
    <t>反映保险份数</t>
  </si>
  <si>
    <t>体检人数</t>
  </si>
  <si>
    <t>700</t>
  </si>
  <si>
    <t>反映体检人数</t>
  </si>
  <si>
    <t>保险期间</t>
  </si>
  <si>
    <t>反映保险时效</t>
  </si>
  <si>
    <t>体检完成时限</t>
  </si>
  <si>
    <t>2025年11月30日前</t>
  </si>
  <si>
    <t>反映体检完成时限</t>
  </si>
  <si>
    <t>1100</t>
  </si>
  <si>
    <t>元/人</t>
  </si>
  <si>
    <t>反映保费资金成本（每人不超300元）、健康体检费用成本（每人不超800元）控制情况</t>
  </si>
  <si>
    <t>驻村工作人员关爱保障制度</t>
  </si>
  <si>
    <t>反映驻村工作队员关爱保障制度落实情况</t>
  </si>
  <si>
    <t>驻村工作队员满意度</t>
  </si>
  <si>
    <t>反映驻村工作队员对意外伤害保险、体检工作的满意度</t>
  </si>
  <si>
    <t>通过按有关规定组织开展公务员考试录用面试、考察等工作，开展考核、晋升、评先评优、表彰奖励等工作，监督检查公务员法律法规执行情况，不断提高公务员管理工作水平和公务员履职能力。</t>
  </si>
  <si>
    <t>招录考试参加人次</t>
  </si>
  <si>
    <t>反映招录考试参加人次</t>
  </si>
  <si>
    <t>公务员表彰奖励勋章订购数量</t>
  </si>
  <si>
    <t>30</t>
  </si>
  <si>
    <t>反映公务员表彰奖励勋章订购数量</t>
  </si>
  <si>
    <t>公务员法律法规执行情况监督检查次数</t>
  </si>
  <si>
    <t>反映公务员法律法规执行情况监督检查次数情况</t>
  </si>
  <si>
    <t>公务员年度考核人数</t>
  </si>
  <si>
    <t>1000</t>
  </si>
  <si>
    <t>反映参加公务员考核人数情况</t>
  </si>
  <si>
    <t>公务员职级晋升人次</t>
  </si>
  <si>
    <t>反映公务员职级晋升人次</t>
  </si>
  <si>
    <t>组织新录用人员考察人次</t>
  </si>
  <si>
    <t>反映组织新录用人员考察人次情况</t>
  </si>
  <si>
    <t>公务员评先评优考察人次</t>
  </si>
  <si>
    <t>反映公务员评先评优考察人次情况</t>
  </si>
  <si>
    <t>公务员表彰奖励证书订购数量</t>
  </si>
  <si>
    <t>200</t>
  </si>
  <si>
    <t>反映公务员表彰奖励证书订购数量</t>
  </si>
  <si>
    <t>公务员管理工作年度考核指标完成率</t>
  </si>
  <si>
    <t>反映公务员管理工作年度考核指标完成情况</t>
  </si>
  <si>
    <t>招录考试计划按期完成率</t>
  </si>
  <si>
    <t>反映招录考试计划按期完成情况</t>
  </si>
  <si>
    <t>元/个</t>
  </si>
  <si>
    <t>反映公务员奖励证书订购成本控制情况</t>
  </si>
  <si>
    <t>公务员履职能力</t>
  </si>
  <si>
    <t>反映公务员履职能力提升情况</t>
  </si>
  <si>
    <t>新录用公务员满意度</t>
  </si>
  <si>
    <t>反映新录用公务员满意程度</t>
  </si>
  <si>
    <t>预算06表</t>
  </si>
  <si>
    <t>政府性基金预算支出预算表</t>
  </si>
  <si>
    <t>单位名称：临沧市发展和改革委员会</t>
  </si>
  <si>
    <t>本年政府性基金预算支出</t>
  </si>
  <si>
    <t>说明：中共永德县委组织部2025年无政府性基金支出预算，本表无数据，因此公开空表。</t>
  </si>
  <si>
    <t>预算07表</t>
  </si>
  <si>
    <t>预算项目</t>
  </si>
  <si>
    <t>采购项目</t>
  </si>
  <si>
    <t>采购目录</t>
  </si>
  <si>
    <t>计量
单位</t>
  </si>
  <si>
    <t>数量</t>
  </si>
  <si>
    <t>面向中小企业预留资金</t>
  </si>
  <si>
    <t>政府性
基金</t>
  </si>
  <si>
    <t>国有资本经营收益</t>
  </si>
  <si>
    <t>财政专户管理的收入</t>
  </si>
  <si>
    <t>笔记本电脑</t>
  </si>
  <si>
    <t>便携式计算机</t>
  </si>
  <si>
    <t>台</t>
  </si>
  <si>
    <t>奖章</t>
  </si>
  <si>
    <t>体育运动辅助设备</t>
  </si>
  <si>
    <t>奖励证书</t>
  </si>
  <si>
    <t>纸质品</t>
  </si>
  <si>
    <t>多功能一体机</t>
  </si>
  <si>
    <t>文件柜</t>
  </si>
  <si>
    <t>组</t>
  </si>
  <si>
    <t>车辆加油服务</t>
  </si>
  <si>
    <t>车辆加油、添加燃料服务</t>
  </si>
  <si>
    <t>升</t>
  </si>
  <si>
    <t>机动车保险服务</t>
  </si>
  <si>
    <t>复印机</t>
  </si>
  <si>
    <t>台式计算机</t>
  </si>
  <si>
    <t>车辆维修和保养服务</t>
  </si>
  <si>
    <t>复印纸</t>
  </si>
  <si>
    <t>箱</t>
  </si>
  <si>
    <t>预算08表</t>
  </si>
  <si>
    <t>政府购买服务项目</t>
  </si>
  <si>
    <t>政府购买服务目录</t>
  </si>
  <si>
    <t>说明：中共永德县委组织部2025年无政府购买服务预算，本表无数据，因此公开空表。</t>
  </si>
  <si>
    <t>预算09-1表</t>
  </si>
  <si>
    <t>单位名称（项目）</t>
  </si>
  <si>
    <t>地区</t>
  </si>
  <si>
    <t>政府性基金</t>
  </si>
  <si>
    <t>-</t>
  </si>
  <si>
    <t>说明：中共永德县委组织部2025年无县对下转移支付预算，本表无数据，因此公开空表。</t>
  </si>
  <si>
    <t>预算09-2表</t>
  </si>
  <si>
    <t>预算10表</t>
  </si>
  <si>
    <t>资产类别</t>
  </si>
  <si>
    <t>资产分类代码.名称</t>
  </si>
  <si>
    <t>资产名称</t>
  </si>
  <si>
    <t>计量单位</t>
  </si>
  <si>
    <t>财政部门批复数（元）</t>
  </si>
  <si>
    <t>单价</t>
  </si>
  <si>
    <t>金额</t>
  </si>
  <si>
    <t>A02 设备</t>
  </si>
  <si>
    <t>A02010105 台式计算机</t>
  </si>
  <si>
    <t>A02010108 便携式计算机</t>
  </si>
  <si>
    <t>A02020100 复印机</t>
  </si>
  <si>
    <t>A02020400 多功能一体机</t>
  </si>
  <si>
    <t>A05 家具和用品</t>
  </si>
  <si>
    <t>A05010502 文件柜</t>
  </si>
  <si>
    <t>预算11表</t>
  </si>
  <si>
    <t>上级补助</t>
  </si>
  <si>
    <t>说明：中共永德县委组织部2025年无转移支付补助项目支出预算，本表无数据，因此公开空表。</t>
  </si>
  <si>
    <t>预算12表</t>
  </si>
  <si>
    <t>项目级次</t>
  </si>
  <si>
    <t>311 专项业务类</t>
  </si>
  <si>
    <t>本级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</si>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</sst>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51">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10"/>
      <name val="宋体"/>
      <charset val="1"/>
    </font>
    <font>
      <sz val="22"/>
      <name val="方正小标宋简体"/>
      <charset val="134"/>
    </font>
    <font>
      <sz val="10"/>
      <color rgb="FFFFFFFF"/>
      <name val="宋体"/>
      <charset val="134"/>
    </font>
    <font>
      <b/>
      <sz val="21"/>
      <color rgb="FF000000"/>
      <name val="宋体"/>
      <charset val="134"/>
    </font>
    <font>
      <sz val="9"/>
      <color rgb="FF000000"/>
      <name val="宋体"/>
      <charset val="134"/>
      <scheme val="minor"/>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protection locked="0"/>
    </xf>
    <xf numFmtId="43" fontId="31" fillId="0" borderId="0" applyFont="0" applyFill="0" applyBorder="0" applyAlignment="0" applyProtection="0">
      <alignment vertical="center"/>
    </xf>
    <xf numFmtId="44" fontId="31" fillId="0" borderId="0" applyFont="0" applyFill="0" applyBorder="0" applyAlignment="0" applyProtection="0">
      <alignment vertical="center"/>
    </xf>
    <xf numFmtId="9" fontId="31" fillId="0" borderId="0" applyFont="0" applyFill="0" applyBorder="0" applyAlignment="0" applyProtection="0">
      <alignment vertical="center"/>
    </xf>
    <xf numFmtId="41" fontId="31" fillId="0" borderId="0" applyFont="0" applyFill="0" applyBorder="0" applyAlignment="0" applyProtection="0">
      <alignment vertical="center"/>
    </xf>
    <xf numFmtId="42" fontId="31"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1" fillId="3" borderId="14"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5" applyNumberFormat="0" applyFill="0" applyAlignment="0" applyProtection="0">
      <alignment vertical="center"/>
    </xf>
    <xf numFmtId="0" fontId="38" fillId="0" borderId="15" applyNumberFormat="0" applyFill="0" applyAlignment="0" applyProtection="0">
      <alignment vertical="center"/>
    </xf>
    <xf numFmtId="0" fontId="39" fillId="0" borderId="16" applyNumberFormat="0" applyFill="0" applyAlignment="0" applyProtection="0">
      <alignment vertical="center"/>
    </xf>
    <xf numFmtId="0" fontId="39" fillId="0" borderId="0" applyNumberFormat="0" applyFill="0" applyBorder="0" applyAlignment="0" applyProtection="0">
      <alignment vertical="center"/>
    </xf>
    <xf numFmtId="0" fontId="40" fillId="4" borderId="17" applyNumberFormat="0" applyAlignment="0" applyProtection="0">
      <alignment vertical="center"/>
    </xf>
    <xf numFmtId="0" fontId="41" fillId="5" borderId="18" applyNumberFormat="0" applyAlignment="0" applyProtection="0">
      <alignment vertical="center"/>
    </xf>
    <xf numFmtId="0" fontId="42" fillId="5" borderId="17" applyNumberFormat="0" applyAlignment="0" applyProtection="0">
      <alignment vertical="center"/>
    </xf>
    <xf numFmtId="0" fontId="43" fillId="6" borderId="19" applyNumberFormat="0" applyAlignment="0" applyProtection="0">
      <alignment vertical="center"/>
    </xf>
    <xf numFmtId="0" fontId="44" fillId="0" borderId="20" applyNumberFormat="0" applyFill="0" applyAlignment="0" applyProtection="0">
      <alignment vertical="center"/>
    </xf>
    <xf numFmtId="0" fontId="45" fillId="0" borderId="21" applyNumberFormat="0" applyFill="0" applyAlignment="0" applyProtection="0">
      <alignment vertical="center"/>
    </xf>
    <xf numFmtId="0" fontId="46" fillId="7" borderId="0" applyNumberFormat="0" applyBorder="0" applyAlignment="0" applyProtection="0">
      <alignment vertical="center"/>
    </xf>
    <xf numFmtId="0" fontId="47" fillId="8" borderId="0" applyNumberFormat="0" applyBorder="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50" fillId="11" borderId="0" applyNumberFormat="0" applyBorder="0" applyAlignment="0" applyProtection="0">
      <alignment vertical="center"/>
    </xf>
    <xf numFmtId="0" fontId="50"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50" fillId="15" borderId="0" applyNumberFormat="0" applyBorder="0" applyAlignment="0" applyProtection="0">
      <alignment vertical="center"/>
    </xf>
    <xf numFmtId="0" fontId="50"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50" fillId="19" borderId="0" applyNumberFormat="0" applyBorder="0" applyAlignment="0" applyProtection="0">
      <alignment vertical="center"/>
    </xf>
    <xf numFmtId="0" fontId="50"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50" fillId="23" borderId="0" applyNumberFormat="0" applyBorder="0" applyAlignment="0" applyProtection="0">
      <alignment vertical="center"/>
    </xf>
    <xf numFmtId="0" fontId="50"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50" fillId="27" borderId="0" applyNumberFormat="0" applyBorder="0" applyAlignment="0" applyProtection="0">
      <alignment vertical="center"/>
    </xf>
    <xf numFmtId="0" fontId="50"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50" fillId="31" borderId="0" applyNumberFormat="0" applyBorder="0" applyAlignment="0" applyProtection="0">
      <alignment vertical="center"/>
    </xf>
    <xf numFmtId="0" fontId="50" fillId="32" borderId="0" applyNumberFormat="0" applyBorder="0" applyAlignment="0" applyProtection="0">
      <alignment vertical="center"/>
    </xf>
    <xf numFmtId="0" fontId="49" fillId="33" borderId="0" applyNumberFormat="0" applyBorder="0" applyAlignment="0" applyProtection="0">
      <alignment vertical="center"/>
    </xf>
    <xf numFmtId="176" fontId="7" fillId="0" borderId="7">
      <alignment horizontal="right" vertical="center"/>
    </xf>
    <xf numFmtId="177" fontId="7" fillId="0" borderId="7">
      <alignment horizontal="right" vertical="center"/>
    </xf>
    <xf numFmtId="10" fontId="7" fillId="0" borderId="7">
      <alignment horizontal="right" vertical="center"/>
    </xf>
    <xf numFmtId="178" fontId="7" fillId="0" borderId="7">
      <alignment horizontal="right" vertical="center"/>
    </xf>
    <xf numFmtId="49" fontId="7" fillId="0" borderId="7">
      <alignment horizontal="left" vertical="center" wrapText="1"/>
    </xf>
    <xf numFmtId="178" fontId="7" fillId="0" borderId="7">
      <alignment horizontal="right" vertical="center"/>
    </xf>
    <xf numFmtId="179" fontId="7" fillId="0" borderId="7">
      <alignment horizontal="right" vertical="center"/>
    </xf>
    <xf numFmtId="180" fontId="7" fillId="0" borderId="7">
      <alignment horizontal="right" vertical="center"/>
    </xf>
    <xf numFmtId="0" fontId="7" fillId="0" borderId="0">
      <alignment vertical="top"/>
      <protection locked="0"/>
    </xf>
  </cellStyleXfs>
  <cellXfs count="217">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8" fontId="7" fillId="0" borderId="7" xfId="0" applyNumberFormat="1" applyFont="1" applyBorder="1" applyAlignment="1">
      <alignment horizontal="right" vertical="center"/>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8" fillId="0" borderId="0" xfId="57" applyFont="1" applyFill="1" applyAlignment="1" applyProtection="1">
      <alignment horizontal="left"/>
    </xf>
    <xf numFmtId="0" fontId="5" fillId="0" borderId="0" xfId="0" applyFont="1" applyAlignment="1">
      <alignment horizontal="right" vertical="center"/>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7" xfId="0" applyFont="1" applyBorder="1" applyAlignment="1" applyProtection="1">
      <alignment vertical="center" wrapText="1"/>
    </xf>
    <xf numFmtId="180" fontId="7" fillId="0" borderId="7" xfId="56" applyNumberFormat="1" applyFont="1" applyBorder="1" applyProtection="1">
      <alignment horizontal="right" vertical="center"/>
      <protection locked="0"/>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4" fillId="0" borderId="0" xfId="0" applyFont="1" applyAlignment="1">
      <alignment horizontal="center" vertical="center"/>
      <protection locked="0"/>
    </xf>
    <xf numFmtId="0" fontId="5" fillId="0" borderId="0" xfId="0" applyFont="1">
      <alignment vertical="top"/>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8" fillId="0" borderId="0" xfId="57" applyFont="1" applyFill="1" applyAlignment="1" applyProtection="1">
      <alignment horizontal="left" vertical="center"/>
    </xf>
    <xf numFmtId="0" fontId="8" fillId="0" borderId="0" xfId="57" applyFont="1" applyFill="1" applyAlignment="1" applyProtection="1">
      <alignment vertical="center"/>
    </xf>
    <xf numFmtId="0" fontId="2" fillId="0" borderId="0" xfId="0" applyFont="1" applyAlignment="1" applyProtection="1">
      <alignment horizontal="right" vertical="center"/>
    </xf>
    <xf numFmtId="0" fontId="9"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6" fillId="0" borderId="8"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8" fillId="0" borderId="0" xfId="57" applyFont="1" applyFill="1" applyAlignment="1" applyProtection="1"/>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9" xfId="0" applyFont="1" applyBorder="1" applyAlignment="1" applyProtection="1">
      <alignment horizontal="center" vertical="center" wrapText="1"/>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1" xfId="0" applyFont="1" applyBorder="1" applyAlignment="1">
      <alignment horizontal="left" vertical="center" wrapText="1"/>
      <protection locked="0"/>
    </xf>
    <xf numFmtId="0" fontId="5" fillId="0" borderId="12" xfId="0" applyFont="1" applyBorder="1" applyAlignment="1" applyProtection="1">
      <alignment horizontal="center" vertical="center"/>
    </xf>
    <xf numFmtId="0" fontId="5" fillId="0" borderId="13" xfId="0" applyFont="1" applyBorder="1" applyAlignment="1" applyProtection="1">
      <alignment horizontal="left" vertical="center"/>
    </xf>
    <xf numFmtId="0" fontId="5" fillId="0" borderId="13" xfId="0" applyFont="1" applyBorder="1" applyAlignment="1">
      <alignment horizontal="left" vertical="center"/>
      <protection locked="0"/>
    </xf>
    <xf numFmtId="0" fontId="5" fillId="0" borderId="0" xfId="0" applyFont="1" applyAlignment="1">
      <alignment horizontal="left" vertical="top"/>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protection locked="0"/>
    </xf>
    <xf numFmtId="0" fontId="6" fillId="0" borderId="13"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11" xfId="0" applyFont="1" applyBorder="1" applyAlignment="1" applyProtection="1">
      <alignment horizontal="center" vertical="center"/>
    </xf>
    <xf numFmtId="0" fontId="6" fillId="0" borderId="11" xfId="0" applyFont="1" applyBorder="1" applyAlignment="1">
      <alignment horizontal="center" vertical="center"/>
      <protection locked="0"/>
    </xf>
    <xf numFmtId="0" fontId="5" fillId="0" borderId="6" xfId="0" applyFont="1" applyBorder="1" applyAlignment="1" applyProtection="1">
      <alignment horizontal="left" vertical="center" wrapText="1" indent="1"/>
    </xf>
    <xf numFmtId="3" fontId="5" fillId="0" borderId="11" xfId="0" applyNumberFormat="1" applyFont="1" applyBorder="1" applyAlignment="1" applyProtection="1">
      <alignment horizontal="right" vertical="center"/>
    </xf>
    <xf numFmtId="0" fontId="5" fillId="0" borderId="11" xfId="0" applyFont="1" applyBorder="1" applyAlignment="1" applyProtection="1">
      <alignment horizontal="right" vertical="center"/>
    </xf>
    <xf numFmtId="0" fontId="10" fillId="0" borderId="0" xfId="0" applyFont="1" applyAlignment="1">
      <alignment horizontal="right"/>
      <protection locked="0"/>
    </xf>
    <xf numFmtId="49" fontId="10"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1" fillId="0" borderId="0" xfId="0" applyFont="1" applyAlignment="1">
      <alignment horizontal="center" vertical="center" wrapText="1"/>
      <protection locked="0"/>
    </xf>
    <xf numFmtId="0" fontId="11" fillId="0" borderId="0" xfId="0" applyFont="1" applyAlignment="1">
      <alignment horizontal="center" vertical="center"/>
      <protection locked="0"/>
    </xf>
    <xf numFmtId="0" fontId="11"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9" xfId="0" applyNumberFormat="1" applyFont="1" applyBorder="1" applyAlignment="1">
      <alignment horizontal="center" vertical="center" wrapText="1"/>
      <protection locked="0"/>
    </xf>
    <xf numFmtId="0" fontId="6" fillId="0" borderId="9"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11" xfId="0" applyNumberFormat="1" applyFont="1" applyBorder="1" applyAlignment="1">
      <alignment horizontal="center" vertical="center" wrapText="1"/>
      <protection locked="0"/>
    </xf>
    <xf numFmtId="49" fontId="6" fillId="0" borderId="11"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0" fontId="12" fillId="0" borderId="0" xfId="0" applyFont="1" applyAlignment="1">
      <alignment horizontal="left" vertical="top"/>
      <protection locked="0"/>
    </xf>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wrapText="1" indent="1"/>
    </xf>
    <xf numFmtId="0" fontId="5" fillId="0" borderId="1" xfId="0" applyFont="1" applyBorder="1" applyAlignment="1">
      <alignment horizontal="center" vertical="center" wrapText="1"/>
      <protection locked="0"/>
    </xf>
    <xf numFmtId="0" fontId="5" fillId="0" borderId="5" xfId="0" applyFont="1" applyBorder="1" applyAlignment="1">
      <alignment horizontal="center" vertical="center" wrapText="1"/>
      <protection locked="0"/>
    </xf>
    <xf numFmtId="0" fontId="5" fillId="0" borderId="6" xfId="0" applyFont="1" applyBorder="1" applyAlignment="1">
      <alignment horizontal="center" vertical="center" wrapText="1"/>
      <protection locked="0"/>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49" fontId="7" fillId="0" borderId="7" xfId="53" applyNumberFormat="1" applyFont="1" applyBorder="1" applyProtection="1">
      <alignment horizontal="left" vertical="center" wrapText="1"/>
      <protection locked="0"/>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2" xfId="0" applyFont="1" applyBorder="1" applyAlignment="1">
      <alignment horizontal="center" vertical="center" wrapText="1"/>
      <protection locked="0"/>
    </xf>
    <xf numFmtId="0" fontId="6" fillId="0" borderId="5" xfId="0" applyFont="1" applyBorder="1" applyAlignment="1">
      <alignment horizontal="center" vertical="center"/>
      <protection locked="0"/>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2" fillId="0" borderId="0" xfId="0" applyFont="1" applyAlignment="1" applyProtection="1">
      <alignment horizontal="center"/>
    </xf>
    <xf numFmtId="0" fontId="13" fillId="0" borderId="0" xfId="0" applyFont="1" applyAlignment="1" applyProtection="1">
      <alignment horizontal="center" wrapText="1"/>
    </xf>
    <xf numFmtId="0" fontId="2" fillId="0" borderId="0" xfId="0" applyFont="1" applyAlignment="1" applyProtection="1">
      <alignment horizontal="center" wrapText="1"/>
    </xf>
    <xf numFmtId="0" fontId="14" fillId="0" borderId="6" xfId="0" applyFont="1" applyBorder="1" applyAlignment="1">
      <alignment horizontal="center" vertical="center" wrapText="1"/>
      <protection locked="0"/>
    </xf>
    <xf numFmtId="0" fontId="15" fillId="0" borderId="7" xfId="0" applyFont="1" applyBorder="1" applyAlignment="1">
      <alignment horizontal="center" vertical="center"/>
      <protection locked="0"/>
    </xf>
    <xf numFmtId="0" fontId="16" fillId="0" borderId="7" xfId="0" applyFont="1" applyBorder="1" applyAlignment="1">
      <alignment horizontal="center" vertical="center"/>
      <protection locked="0"/>
    </xf>
    <xf numFmtId="0" fontId="17" fillId="0" borderId="7" xfId="0" applyFont="1" applyBorder="1" applyAlignment="1" applyProtection="1">
      <alignment horizontal="center" vertical="center"/>
    </xf>
    <xf numFmtId="0" fontId="17" fillId="0" borderId="2" xfId="0" applyFont="1" applyBorder="1" applyAlignment="1" applyProtection="1">
      <alignment horizontal="center" vertical="center"/>
    </xf>
    <xf numFmtId="178" fontId="18" fillId="0" borderId="7" xfId="0" applyNumberFormat="1" applyFont="1" applyBorder="1" applyAlignment="1" applyProtection="1">
      <alignment horizontal="right" vertical="center"/>
    </xf>
    <xf numFmtId="178" fontId="18" fillId="0" borderId="7" xfId="0" applyNumberFormat="1" applyFont="1" applyBorder="1" applyAlignment="1" applyProtection="1">
      <alignment horizontal="center" vertical="center"/>
    </xf>
    <xf numFmtId="0" fontId="2" fillId="0" borderId="0" xfId="0" applyFont="1" applyProtection="1">
      <alignment vertical="top"/>
    </xf>
    <xf numFmtId="0" fontId="19"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wrapText="1" indent="2"/>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1" xfId="0" applyFont="1" applyBorder="1" applyAlignment="1">
      <alignment horizontal="left" vertical="center"/>
      <protection locked="0"/>
    </xf>
    <xf numFmtId="0" fontId="7" fillId="0" borderId="6" xfId="0" applyFont="1" applyBorder="1" applyAlignment="1">
      <alignment horizontal="left" vertical="center"/>
      <protection locked="0"/>
    </xf>
    <xf numFmtId="0" fontId="22" fillId="0" borderId="6" xfId="0" applyFont="1" applyBorder="1" applyAlignment="1">
      <alignment vertical="center"/>
      <protection locked="0"/>
    </xf>
    <xf numFmtId="0" fontId="23" fillId="0" borderId="6" xfId="0" applyFont="1" applyBorder="1" applyAlignment="1">
      <alignment horizontal="center" vertical="center"/>
      <protection locked="0"/>
    </xf>
    <xf numFmtId="178" fontId="23"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24" fillId="0" borderId="0" xfId="0" applyFont="1" applyAlignment="1" applyProtection="1">
      <alignment vertical="center"/>
    </xf>
    <xf numFmtId="0" fontId="25"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22" fillId="0" borderId="7" xfId="0" applyFont="1" applyBorder="1" applyAlignment="1">
      <alignment horizontal="left" vertical="center" wrapText="1" indent="1"/>
      <protection locked="0"/>
    </xf>
    <xf numFmtId="0" fontId="22" fillId="0" borderId="7" xfId="0" applyFont="1" applyBorder="1" applyAlignment="1" applyProtection="1">
      <alignment horizontal="left" vertical="center" wrapText="1" indent="1"/>
    </xf>
    <xf numFmtId="0" fontId="2" fillId="0" borderId="7" xfId="0" applyFont="1" applyBorder="1" applyAlignment="1">
      <alignment horizontal="left" vertical="center" wrapText="1" indent="2"/>
      <protection locked="0"/>
    </xf>
    <xf numFmtId="0" fontId="2" fillId="0" borderId="7" xfId="0" applyFont="1" applyBorder="1" applyAlignment="1" applyProtection="1">
      <alignment horizontal="left" vertical="center" wrapText="1" indent="2"/>
    </xf>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26" fillId="0" borderId="0" xfId="0" applyFont="1" applyAlignment="1" applyProtection="1"/>
    <xf numFmtId="0" fontId="27"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9"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0"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6" xfId="0" applyFont="1" applyBorder="1" applyAlignment="1" applyProtection="1">
      <alignment horizontal="center" vertical="center"/>
    </xf>
    <xf numFmtId="0" fontId="5" fillId="0" borderId="11" xfId="0" applyFont="1" applyBorder="1" applyAlignment="1" applyProtection="1">
      <alignment vertical="center"/>
    </xf>
    <xf numFmtId="0" fontId="24" fillId="0" borderId="0" xfId="0" applyFont="1" applyProtection="1">
      <alignment vertical="top"/>
    </xf>
    <xf numFmtId="0" fontId="27"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5" fillId="0" borderId="11"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28" fillId="0" borderId="0" xfId="0" applyFont="1" applyAlignment="1" applyProtection="1">
      <alignment horizontal="center" vertical="top"/>
    </xf>
    <xf numFmtId="0" fontId="29"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30" fillId="0" borderId="6" xfId="0" applyFont="1" applyBorder="1" applyAlignment="1" applyProtection="1">
      <alignment horizontal="center" vertical="center"/>
    </xf>
    <xf numFmtId="0" fontId="30"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30" fillId="0" borderId="6" xfId="0" applyFont="1" applyBorder="1" applyAlignment="1">
      <alignment horizontal="center" vertical="center"/>
      <protection locked="0"/>
    </xf>
    <xf numFmtId="0" fontId="22" fillId="0" borderId="7" xfId="0" applyFont="1" applyBorder="1" applyAlignment="1" applyProtection="1" quotePrefix="1">
      <alignment horizontal="left" vertical="center" wrapText="1" indent="1"/>
    </xf>
    <xf numFmtId="0" fontId="2" fillId="0" borderId="7" xfId="0" applyFont="1" applyBorder="1" applyAlignment="1" applyProtection="1" quotePrefix="1">
      <alignment horizontal="left" vertical="center" wrapText="1" indent="2"/>
    </xf>
    <xf numFmtId="0" fontId="5" fillId="0" borderId="7" xfId="0" applyFont="1" applyBorder="1" applyAlignment="1" applyProtection="1" quotePrefix="1">
      <alignment horizontal="left" vertical="center" wrapText="1" indent="1"/>
    </xf>
    <xf numFmtId="0" fontId="5" fillId="0" borderId="6" xfId="0" applyFont="1" applyBorder="1" applyAlignment="1" applyProtection="1" quotePrefix="1">
      <alignment horizontal="left" vertical="center" wrapText="1" inden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workbookViewId="0">
      <selection activeCell="B46" sqref="B46"/>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ht="15" customHeight="1" spans="4:4">
      <c r="D1" s="38" t="s">
        <v>0</v>
      </c>
    </row>
    <row r="2" ht="36" customHeight="1" spans="1:4">
      <c r="A2" s="5" t="str">
        <f>"2025"&amp;"年部门财务收支预算总表"</f>
        <v>2025年部门财务收支预算总表</v>
      </c>
      <c r="B2" s="210"/>
      <c r="C2" s="210"/>
      <c r="D2" s="210"/>
    </row>
    <row r="3" ht="18.75" customHeight="1" spans="1:4">
      <c r="A3" s="40" t="str">
        <f>"单位名称："&amp;"中共永德县委组织部"</f>
        <v>单位名称：中共永德县委组织部</v>
      </c>
      <c r="B3" s="211"/>
      <c r="C3" s="211"/>
      <c r="D3" s="38" t="s">
        <v>1</v>
      </c>
    </row>
    <row r="4" ht="18.75" customHeight="1" spans="1:4">
      <c r="A4" s="12" t="s">
        <v>2</v>
      </c>
      <c r="B4" s="14"/>
      <c r="C4" s="12" t="s">
        <v>3</v>
      </c>
      <c r="D4" s="14"/>
    </row>
    <row r="5" ht="18.75" customHeight="1" spans="1:4">
      <c r="A5" s="29" t="s">
        <v>4</v>
      </c>
      <c r="B5" s="29" t="str">
        <f>"2025"&amp;"年预算数"</f>
        <v>2025年预算数</v>
      </c>
      <c r="C5" s="29" t="s">
        <v>5</v>
      </c>
      <c r="D5" s="29" t="str">
        <f>"2025"&amp;"年预算数"</f>
        <v>2025年预算数</v>
      </c>
    </row>
    <row r="6" ht="18.75" customHeight="1" spans="1:4">
      <c r="A6" s="31"/>
      <c r="B6" s="31"/>
      <c r="C6" s="31"/>
      <c r="D6" s="31"/>
    </row>
    <row r="7" ht="18.75" customHeight="1" spans="1:4">
      <c r="A7" s="138" t="s">
        <v>6</v>
      </c>
      <c r="B7" s="23">
        <v>8669520.61</v>
      </c>
      <c r="C7" s="138" t="s">
        <v>7</v>
      </c>
      <c r="D7" s="23">
        <v>7137677.12</v>
      </c>
    </row>
    <row r="8" ht="18.75" customHeight="1" spans="1:4">
      <c r="A8" s="138" t="s">
        <v>8</v>
      </c>
      <c r="B8" s="23"/>
      <c r="C8" s="138" t="s">
        <v>9</v>
      </c>
      <c r="D8" s="23"/>
    </row>
    <row r="9" ht="18.75" customHeight="1" spans="1:4">
      <c r="A9" s="138" t="s">
        <v>10</v>
      </c>
      <c r="B9" s="23"/>
      <c r="C9" s="138" t="s">
        <v>11</v>
      </c>
      <c r="D9" s="23"/>
    </row>
    <row r="10" ht="18.75" customHeight="1" spans="1:4">
      <c r="A10" s="138" t="s">
        <v>12</v>
      </c>
      <c r="B10" s="23"/>
      <c r="C10" s="138" t="s">
        <v>13</v>
      </c>
      <c r="D10" s="23"/>
    </row>
    <row r="11" ht="18.75" customHeight="1" spans="1:4">
      <c r="A11" s="212" t="s">
        <v>14</v>
      </c>
      <c r="B11" s="23"/>
      <c r="C11" s="169" t="s">
        <v>15</v>
      </c>
      <c r="D11" s="23"/>
    </row>
    <row r="12" ht="18.75" customHeight="1" spans="1:4">
      <c r="A12" s="172" t="s">
        <v>16</v>
      </c>
      <c r="B12" s="23"/>
      <c r="C12" s="171" t="s">
        <v>17</v>
      </c>
      <c r="D12" s="23"/>
    </row>
    <row r="13" ht="18.75" customHeight="1" spans="1:4">
      <c r="A13" s="172" t="s">
        <v>18</v>
      </c>
      <c r="B13" s="23"/>
      <c r="C13" s="171" t="s">
        <v>19</v>
      </c>
      <c r="D13" s="23"/>
    </row>
    <row r="14" ht="18.75" customHeight="1" spans="1:4">
      <c r="A14" s="172" t="s">
        <v>20</v>
      </c>
      <c r="B14" s="23"/>
      <c r="C14" s="171" t="s">
        <v>21</v>
      </c>
      <c r="D14" s="23">
        <v>979255.83</v>
      </c>
    </row>
    <row r="15" ht="18.75" customHeight="1" spans="1:4">
      <c r="A15" s="172" t="s">
        <v>22</v>
      </c>
      <c r="B15" s="23"/>
      <c r="C15" s="171" t="s">
        <v>23</v>
      </c>
      <c r="D15" s="23">
        <v>247556.99</v>
      </c>
    </row>
    <row r="16" ht="18.75" customHeight="1" spans="1:4">
      <c r="A16" s="172" t="s">
        <v>24</v>
      </c>
      <c r="B16" s="23"/>
      <c r="C16" s="172" t="s">
        <v>25</v>
      </c>
      <c r="D16" s="23"/>
    </row>
    <row r="17" ht="18.75" customHeight="1" spans="1:4">
      <c r="A17" s="172" t="s">
        <v>26</v>
      </c>
      <c r="B17" s="23"/>
      <c r="C17" s="172" t="s">
        <v>27</v>
      </c>
      <c r="D17" s="23"/>
    </row>
    <row r="18" ht="18.75" customHeight="1" spans="1:4">
      <c r="A18" s="173" t="s">
        <v>26</v>
      </c>
      <c r="B18" s="23"/>
      <c r="C18" s="171" t="s">
        <v>28</v>
      </c>
      <c r="D18" s="23"/>
    </row>
    <row r="19" ht="18.75" customHeight="1" spans="1:4">
      <c r="A19" s="173" t="s">
        <v>26</v>
      </c>
      <c r="B19" s="23"/>
      <c r="C19" s="171" t="s">
        <v>29</v>
      </c>
      <c r="D19" s="23"/>
    </row>
    <row r="20" ht="18.75" customHeight="1" spans="1:4">
      <c r="A20" s="173" t="s">
        <v>26</v>
      </c>
      <c r="B20" s="23"/>
      <c r="C20" s="171" t="s">
        <v>30</v>
      </c>
      <c r="D20" s="23"/>
    </row>
    <row r="21" ht="18.75" customHeight="1" spans="1:4">
      <c r="A21" s="173" t="s">
        <v>26</v>
      </c>
      <c r="B21" s="23"/>
      <c r="C21" s="171" t="s">
        <v>31</v>
      </c>
      <c r="D21" s="23"/>
    </row>
    <row r="22" ht="18.75" customHeight="1" spans="1:4">
      <c r="A22" s="173" t="s">
        <v>26</v>
      </c>
      <c r="B22" s="23"/>
      <c r="C22" s="171" t="s">
        <v>32</v>
      </c>
      <c r="D22" s="23"/>
    </row>
    <row r="23" ht="18.75" customHeight="1" spans="1:4">
      <c r="A23" s="173" t="s">
        <v>26</v>
      </c>
      <c r="B23" s="23"/>
      <c r="C23" s="171" t="s">
        <v>33</v>
      </c>
      <c r="D23" s="23"/>
    </row>
    <row r="24" ht="18.75" customHeight="1" spans="1:4">
      <c r="A24" s="173" t="s">
        <v>26</v>
      </c>
      <c r="B24" s="23"/>
      <c r="C24" s="171" t="s">
        <v>34</v>
      </c>
      <c r="D24" s="23"/>
    </row>
    <row r="25" ht="18.75" customHeight="1" spans="1:4">
      <c r="A25" s="173" t="s">
        <v>26</v>
      </c>
      <c r="B25" s="23"/>
      <c r="C25" s="171" t="s">
        <v>35</v>
      </c>
      <c r="D25" s="23">
        <v>385030.67</v>
      </c>
    </row>
    <row r="26" ht="18.75" customHeight="1" spans="1:4">
      <c r="A26" s="173" t="s">
        <v>26</v>
      </c>
      <c r="B26" s="23"/>
      <c r="C26" s="171" t="s">
        <v>36</v>
      </c>
      <c r="D26" s="23"/>
    </row>
    <row r="27" ht="18.75" customHeight="1" spans="1:4">
      <c r="A27" s="173" t="s">
        <v>26</v>
      </c>
      <c r="B27" s="23"/>
      <c r="C27" s="171" t="s">
        <v>37</v>
      </c>
      <c r="D27" s="23"/>
    </row>
    <row r="28" ht="18.75" customHeight="1" spans="1:4">
      <c r="A28" s="173" t="s">
        <v>26</v>
      </c>
      <c r="B28" s="23"/>
      <c r="C28" s="171" t="s">
        <v>38</v>
      </c>
      <c r="D28" s="23"/>
    </row>
    <row r="29" ht="18.75" customHeight="1" spans="1:4">
      <c r="A29" s="173" t="s">
        <v>26</v>
      </c>
      <c r="B29" s="23"/>
      <c r="C29" s="171" t="s">
        <v>39</v>
      </c>
      <c r="D29" s="23"/>
    </row>
    <row r="30" ht="18.75" customHeight="1" spans="1:4">
      <c r="A30" s="174" t="s">
        <v>26</v>
      </c>
      <c r="B30" s="23"/>
      <c r="C30" s="172" t="s">
        <v>40</v>
      </c>
      <c r="D30" s="23"/>
    </row>
    <row r="31" ht="18.75" customHeight="1" spans="1:4">
      <c r="A31" s="174" t="s">
        <v>26</v>
      </c>
      <c r="B31" s="23"/>
      <c r="C31" s="172" t="s">
        <v>41</v>
      </c>
      <c r="D31" s="23"/>
    </row>
    <row r="32" ht="18.75" customHeight="1" spans="1:4">
      <c r="A32" s="174" t="s">
        <v>26</v>
      </c>
      <c r="B32" s="23"/>
      <c r="C32" s="172" t="s">
        <v>42</v>
      </c>
      <c r="D32" s="23"/>
    </row>
    <row r="33" ht="18.75" customHeight="1" spans="1:4">
      <c r="A33" s="213"/>
      <c r="B33" s="175"/>
      <c r="C33" s="172" t="s">
        <v>43</v>
      </c>
      <c r="D33" s="23"/>
    </row>
    <row r="34" ht="18.75" customHeight="1" spans="1:4">
      <c r="A34" s="213" t="s">
        <v>44</v>
      </c>
      <c r="B34" s="175">
        <f>SUM(B7:B11)</f>
        <v>8669520.61</v>
      </c>
      <c r="C34" s="214" t="s">
        <v>45</v>
      </c>
      <c r="D34" s="175">
        <v>8749520.61</v>
      </c>
    </row>
    <row r="35" ht="18.75" customHeight="1" spans="1:4">
      <c r="A35" s="215" t="s">
        <v>46</v>
      </c>
      <c r="B35" s="23">
        <v>80000</v>
      </c>
      <c r="C35" s="138" t="s">
        <v>47</v>
      </c>
      <c r="D35" s="23"/>
    </row>
    <row r="36" ht="18.75" customHeight="1" spans="1:4">
      <c r="A36" s="215" t="s">
        <v>48</v>
      </c>
      <c r="B36" s="23"/>
      <c r="C36" s="138" t="s">
        <v>48</v>
      </c>
      <c r="D36" s="23"/>
    </row>
    <row r="37" ht="18.75" customHeight="1" spans="1:4">
      <c r="A37" s="215" t="s">
        <v>49</v>
      </c>
      <c r="B37" s="23">
        <f>B35-B36</f>
        <v>80000</v>
      </c>
      <c r="C37" s="138" t="s">
        <v>50</v>
      </c>
      <c r="D37" s="23"/>
    </row>
    <row r="38" ht="18.75" customHeight="1" spans="1:4">
      <c r="A38" s="216" t="s">
        <v>51</v>
      </c>
      <c r="B38" s="175">
        <f t="shared" ref="B38:D38" si="0">B34+B35</f>
        <v>8749520.61</v>
      </c>
      <c r="C38" s="214" t="s">
        <v>52</v>
      </c>
      <c r="D38" s="175">
        <f t="shared" si="0"/>
        <v>8749520.61</v>
      </c>
    </row>
  </sheetData>
  <mergeCells count="8">
    <mergeCell ref="A2:D2"/>
    <mergeCell ref="A3:B3"/>
    <mergeCell ref="A4:B4"/>
    <mergeCell ref="C4:D4"/>
    <mergeCell ref="A5:A6"/>
    <mergeCell ref="B5:B6"/>
    <mergeCell ref="C5:C6"/>
    <mergeCell ref="D5:D6"/>
  </mergeCells>
  <printOptions horizontalCentered="1"/>
  <pageMargins left="0.388888888888889" right="0.388888888888889" top="0.507638888888889" bottom="0.507638888888889" header="0.30625" footer="0.30625"/>
  <pageSetup paperSize="9" scale="78"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showZeros="0" workbookViewId="0">
      <selection activeCell="C25" sqref="C25"/>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ht="15" customHeight="1" spans="1:6">
      <c r="A1" s="102">
        <v>1</v>
      </c>
      <c r="B1" s="103">
        <v>0</v>
      </c>
      <c r="C1" s="102">
        <v>1</v>
      </c>
      <c r="D1" s="104"/>
      <c r="E1" s="104"/>
      <c r="F1" s="38" t="s">
        <v>683</v>
      </c>
    </row>
    <row r="2" ht="32.25" customHeight="1" spans="1:6">
      <c r="A2" s="105" t="str">
        <f>"2025"&amp;"年部门政府性基金预算支出预算表"</f>
        <v>2025年部门政府性基金预算支出预算表</v>
      </c>
      <c r="B2" s="106" t="s">
        <v>684</v>
      </c>
      <c r="C2" s="107"/>
      <c r="D2" s="108"/>
      <c r="E2" s="108"/>
      <c r="F2" s="108"/>
    </row>
    <row r="3" ht="18.75" customHeight="1" spans="1:6">
      <c r="A3" s="7" t="str">
        <f>"单位名称："&amp;"中共永德县委组织部"</f>
        <v>单位名称：中共永德县委组织部</v>
      </c>
      <c r="B3" s="7" t="s">
        <v>685</v>
      </c>
      <c r="C3" s="102"/>
      <c r="D3" s="104"/>
      <c r="E3" s="104"/>
      <c r="F3" s="38" t="s">
        <v>1</v>
      </c>
    </row>
    <row r="4" ht="18.75" customHeight="1" spans="1:6">
      <c r="A4" s="109" t="s">
        <v>178</v>
      </c>
      <c r="B4" s="110" t="s">
        <v>73</v>
      </c>
      <c r="C4" s="111" t="s">
        <v>74</v>
      </c>
      <c r="D4" s="13" t="s">
        <v>686</v>
      </c>
      <c r="E4" s="13"/>
      <c r="F4" s="14"/>
    </row>
    <row r="5" ht="18.75" customHeight="1" spans="1:6">
      <c r="A5" s="112"/>
      <c r="B5" s="113"/>
      <c r="C5" s="98"/>
      <c r="D5" s="97" t="s">
        <v>56</v>
      </c>
      <c r="E5" s="97" t="s">
        <v>75</v>
      </c>
      <c r="F5" s="97" t="s">
        <v>76</v>
      </c>
    </row>
    <row r="6" ht="18.75" customHeight="1" spans="1:6">
      <c r="A6" s="112">
        <v>1</v>
      </c>
      <c r="B6" s="114" t="s">
        <v>159</v>
      </c>
      <c r="C6" s="98">
        <v>3</v>
      </c>
      <c r="D6" s="97">
        <v>4</v>
      </c>
      <c r="E6" s="97">
        <v>5</v>
      </c>
      <c r="F6" s="97">
        <v>6</v>
      </c>
    </row>
    <row r="7" ht="18.75" customHeight="1" spans="1:6">
      <c r="A7" s="115"/>
      <c r="B7" s="84"/>
      <c r="C7" s="84"/>
      <c r="D7" s="23"/>
      <c r="E7" s="23"/>
      <c r="F7" s="23"/>
    </row>
    <row r="8" ht="18.75" customHeight="1" spans="1:6">
      <c r="A8" s="115"/>
      <c r="B8" s="84"/>
      <c r="C8" s="84"/>
      <c r="D8" s="23"/>
      <c r="E8" s="23"/>
      <c r="F8" s="23"/>
    </row>
    <row r="9" ht="18.75" customHeight="1" spans="1:6">
      <c r="A9" s="116" t="s">
        <v>116</v>
      </c>
      <c r="B9" s="117" t="s">
        <v>116</v>
      </c>
      <c r="C9" s="118" t="s">
        <v>116</v>
      </c>
      <c r="D9" s="23"/>
      <c r="E9" s="23"/>
      <c r="F9" s="23"/>
    </row>
    <row r="10" customHeight="1" spans="1:6">
      <c r="A10" s="119" t="s">
        <v>687</v>
      </c>
      <c r="B10" s="119"/>
      <c r="C10" s="119"/>
      <c r="D10" s="119"/>
      <c r="E10" s="119"/>
      <c r="F10" s="119"/>
    </row>
  </sheetData>
  <mergeCells count="8">
    <mergeCell ref="A2:F2"/>
    <mergeCell ref="A3:C3"/>
    <mergeCell ref="D4:F4"/>
    <mergeCell ref="A9:C9"/>
    <mergeCell ref="A10:F10"/>
    <mergeCell ref="A4:A5"/>
    <mergeCell ref="B4:B5"/>
    <mergeCell ref="C4:C5"/>
  </mergeCells>
  <printOptions horizontalCentered="1"/>
  <pageMargins left="0.388888888888889" right="0.388888888888889" top="0.579166666666667" bottom="0.579166666666667"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22"/>
  <sheetViews>
    <sheetView showZeros="0" tabSelected="1" workbookViewId="0">
      <selection activeCell="C10" sqref="C10"/>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ht="15" customHeight="1" spans="1:17">
      <c r="A1" s="28"/>
      <c r="B1" s="28"/>
      <c r="C1" s="28"/>
      <c r="D1" s="28"/>
      <c r="E1" s="28"/>
      <c r="F1" s="28"/>
      <c r="G1" s="28"/>
      <c r="H1" s="28"/>
      <c r="I1" s="28"/>
      <c r="J1" s="28"/>
      <c r="O1" s="37"/>
      <c r="P1" s="37"/>
      <c r="Q1" s="38" t="s">
        <v>688</v>
      </c>
    </row>
    <row r="2" ht="35.25" customHeight="1" spans="1:17">
      <c r="A2" s="59" t="str">
        <f>"2025"&amp;"年部门政府采购预算表"</f>
        <v>2025年部门政府采购预算表</v>
      </c>
      <c r="B2" s="6"/>
      <c r="C2" s="6"/>
      <c r="D2" s="6"/>
      <c r="E2" s="6"/>
      <c r="F2" s="6"/>
      <c r="G2" s="6"/>
      <c r="H2" s="6"/>
      <c r="I2" s="6"/>
      <c r="J2" s="6"/>
      <c r="K2" s="50"/>
      <c r="L2" s="6"/>
      <c r="M2" s="6"/>
      <c r="N2" s="6"/>
      <c r="O2" s="50"/>
      <c r="P2" s="50"/>
      <c r="Q2" s="6"/>
    </row>
    <row r="3" ht="18.75" customHeight="1" spans="1:17">
      <c r="A3" s="40" t="str">
        <f>"单位名称："&amp;"中共永德县委组织部"</f>
        <v>单位名称：中共永德县委组织部</v>
      </c>
      <c r="B3" s="96"/>
      <c r="C3" s="96"/>
      <c r="D3" s="96"/>
      <c r="E3" s="96"/>
      <c r="F3" s="96"/>
      <c r="G3" s="96"/>
      <c r="H3" s="96"/>
      <c r="I3" s="96"/>
      <c r="J3" s="96"/>
      <c r="O3" s="64"/>
      <c r="P3" s="64"/>
      <c r="Q3" s="38" t="s">
        <v>165</v>
      </c>
    </row>
    <row r="4" ht="18.75" customHeight="1" spans="1:17">
      <c r="A4" s="11" t="s">
        <v>689</v>
      </c>
      <c r="B4" s="74" t="s">
        <v>690</v>
      </c>
      <c r="C4" s="74" t="s">
        <v>691</v>
      </c>
      <c r="D4" s="74" t="s">
        <v>692</v>
      </c>
      <c r="E4" s="74" t="s">
        <v>693</v>
      </c>
      <c r="F4" s="74" t="s">
        <v>694</v>
      </c>
      <c r="G4" s="43" t="s">
        <v>185</v>
      </c>
      <c r="H4" s="43"/>
      <c r="I4" s="43"/>
      <c r="J4" s="43"/>
      <c r="K4" s="76"/>
      <c r="L4" s="43"/>
      <c r="M4" s="43"/>
      <c r="N4" s="43"/>
      <c r="O4" s="65"/>
      <c r="P4" s="76"/>
      <c r="Q4" s="44"/>
    </row>
    <row r="5" ht="18.75" customHeight="1" spans="1:17">
      <c r="A5" s="16"/>
      <c r="B5" s="77"/>
      <c r="C5" s="77"/>
      <c r="D5" s="77"/>
      <c r="E5" s="77"/>
      <c r="F5" s="77"/>
      <c r="G5" s="77" t="s">
        <v>56</v>
      </c>
      <c r="H5" s="77" t="s">
        <v>59</v>
      </c>
      <c r="I5" s="77" t="s">
        <v>695</v>
      </c>
      <c r="J5" s="77" t="s">
        <v>696</v>
      </c>
      <c r="K5" s="78" t="s">
        <v>697</v>
      </c>
      <c r="L5" s="92" t="s">
        <v>78</v>
      </c>
      <c r="M5" s="92"/>
      <c r="N5" s="92"/>
      <c r="O5" s="93"/>
      <c r="P5" s="94"/>
      <c r="Q5" s="79"/>
    </row>
    <row r="6" ht="30" customHeight="1" spans="1:17">
      <c r="A6" s="18"/>
      <c r="B6" s="79"/>
      <c r="C6" s="79"/>
      <c r="D6" s="79"/>
      <c r="E6" s="79"/>
      <c r="F6" s="79"/>
      <c r="G6" s="79"/>
      <c r="H6" s="79" t="s">
        <v>58</v>
      </c>
      <c r="I6" s="79"/>
      <c r="J6" s="79"/>
      <c r="K6" s="80"/>
      <c r="L6" s="79" t="s">
        <v>58</v>
      </c>
      <c r="M6" s="79" t="s">
        <v>65</v>
      </c>
      <c r="N6" s="79" t="s">
        <v>193</v>
      </c>
      <c r="O6" s="95" t="s">
        <v>67</v>
      </c>
      <c r="P6" s="80" t="s">
        <v>68</v>
      </c>
      <c r="Q6" s="79" t="s">
        <v>69</v>
      </c>
    </row>
    <row r="7" ht="18.75" customHeight="1" spans="1:17">
      <c r="A7" s="31">
        <v>1</v>
      </c>
      <c r="B7" s="97">
        <v>2</v>
      </c>
      <c r="C7" s="97">
        <v>3</v>
      </c>
      <c r="D7" s="97">
        <v>4</v>
      </c>
      <c r="E7" s="97">
        <v>5</v>
      </c>
      <c r="F7" s="97">
        <v>6</v>
      </c>
      <c r="G7" s="98">
        <v>7</v>
      </c>
      <c r="H7" s="98">
        <v>8</v>
      </c>
      <c r="I7" s="98">
        <v>9</v>
      </c>
      <c r="J7" s="98">
        <v>10</v>
      </c>
      <c r="K7" s="98">
        <v>11</v>
      </c>
      <c r="L7" s="98">
        <v>12</v>
      </c>
      <c r="M7" s="98">
        <v>13</v>
      </c>
      <c r="N7" s="98">
        <v>14</v>
      </c>
      <c r="O7" s="98">
        <v>15</v>
      </c>
      <c r="P7" s="98">
        <v>16</v>
      </c>
      <c r="Q7" s="98">
        <v>17</v>
      </c>
    </row>
    <row r="8" ht="18.75" customHeight="1" spans="1:17">
      <c r="A8" s="220" t="s">
        <v>285</v>
      </c>
      <c r="B8" s="83" t="s">
        <v>698</v>
      </c>
      <c r="C8" s="83" t="s">
        <v>699</v>
      </c>
      <c r="D8" s="83" t="s">
        <v>700</v>
      </c>
      <c r="E8" s="100">
        <v>1</v>
      </c>
      <c r="F8" s="23"/>
      <c r="G8" s="23">
        <v>7080</v>
      </c>
      <c r="H8" s="23">
        <v>7080</v>
      </c>
      <c r="I8" s="23"/>
      <c r="J8" s="23"/>
      <c r="K8" s="23"/>
      <c r="L8" s="23"/>
      <c r="M8" s="23"/>
      <c r="N8" s="23"/>
      <c r="O8" s="23"/>
      <c r="P8" s="23"/>
      <c r="Q8" s="23"/>
    </row>
    <row r="9" ht="18.75" customHeight="1" spans="1:17">
      <c r="A9" s="220" t="s">
        <v>285</v>
      </c>
      <c r="B9" s="83" t="s">
        <v>701</v>
      </c>
      <c r="C9" s="83" t="s">
        <v>702</v>
      </c>
      <c r="D9" s="83" t="s">
        <v>379</v>
      </c>
      <c r="E9" s="100">
        <v>86</v>
      </c>
      <c r="F9" s="23"/>
      <c r="G9" s="23">
        <v>4730</v>
      </c>
      <c r="H9" s="23">
        <v>4730</v>
      </c>
      <c r="I9" s="23"/>
      <c r="J9" s="23"/>
      <c r="K9" s="23"/>
      <c r="L9" s="23"/>
      <c r="M9" s="23"/>
      <c r="N9" s="23"/>
      <c r="O9" s="23"/>
      <c r="P9" s="23"/>
      <c r="Q9" s="23"/>
    </row>
    <row r="10" ht="18.75" customHeight="1" spans="1:17">
      <c r="A10" s="220" t="s">
        <v>285</v>
      </c>
      <c r="B10" s="83" t="s">
        <v>703</v>
      </c>
      <c r="C10" s="83" t="s">
        <v>704</v>
      </c>
      <c r="D10" s="83" t="s">
        <v>379</v>
      </c>
      <c r="E10" s="100">
        <v>584</v>
      </c>
      <c r="F10" s="23"/>
      <c r="G10" s="23">
        <v>7008</v>
      </c>
      <c r="H10" s="23">
        <v>7008</v>
      </c>
      <c r="I10" s="23"/>
      <c r="J10" s="23"/>
      <c r="K10" s="23"/>
      <c r="L10" s="23"/>
      <c r="M10" s="23"/>
      <c r="N10" s="23"/>
      <c r="O10" s="23"/>
      <c r="P10" s="23"/>
      <c r="Q10" s="23"/>
    </row>
    <row r="11" ht="18.75" customHeight="1" spans="1:17">
      <c r="A11" s="220" t="s">
        <v>303</v>
      </c>
      <c r="B11" s="83" t="s">
        <v>705</v>
      </c>
      <c r="C11" s="83" t="s">
        <v>705</v>
      </c>
      <c r="D11" s="83" t="s">
        <v>700</v>
      </c>
      <c r="E11" s="100">
        <v>1</v>
      </c>
      <c r="F11" s="23"/>
      <c r="G11" s="23">
        <v>3000</v>
      </c>
      <c r="H11" s="23">
        <v>3000</v>
      </c>
      <c r="I11" s="23"/>
      <c r="J11" s="23"/>
      <c r="K11" s="23"/>
      <c r="L11" s="23"/>
      <c r="M11" s="23"/>
      <c r="N11" s="23"/>
      <c r="O11" s="23"/>
      <c r="P11" s="23"/>
      <c r="Q11" s="23"/>
    </row>
    <row r="12" ht="18.75" customHeight="1" spans="1:17">
      <c r="A12" s="220" t="s">
        <v>303</v>
      </c>
      <c r="B12" s="83" t="s">
        <v>705</v>
      </c>
      <c r="C12" s="83" t="s">
        <v>705</v>
      </c>
      <c r="D12" s="83" t="s">
        <v>700</v>
      </c>
      <c r="E12" s="100">
        <v>1</v>
      </c>
      <c r="F12" s="23"/>
      <c r="G12" s="23">
        <v>1900</v>
      </c>
      <c r="H12" s="23">
        <v>1900</v>
      </c>
      <c r="I12" s="23"/>
      <c r="J12" s="23"/>
      <c r="K12" s="23"/>
      <c r="L12" s="23"/>
      <c r="M12" s="23"/>
      <c r="N12" s="23"/>
      <c r="O12" s="23"/>
      <c r="P12" s="23"/>
      <c r="Q12" s="23"/>
    </row>
    <row r="13" ht="18.75" customHeight="1" spans="1:17">
      <c r="A13" s="220" t="s">
        <v>303</v>
      </c>
      <c r="B13" s="83" t="s">
        <v>706</v>
      </c>
      <c r="C13" s="83" t="s">
        <v>706</v>
      </c>
      <c r="D13" s="83" t="s">
        <v>707</v>
      </c>
      <c r="E13" s="100">
        <v>3</v>
      </c>
      <c r="F13" s="23"/>
      <c r="G13" s="23">
        <v>2250</v>
      </c>
      <c r="H13" s="23">
        <v>2250</v>
      </c>
      <c r="I13" s="23"/>
      <c r="J13" s="23"/>
      <c r="K13" s="23"/>
      <c r="L13" s="23"/>
      <c r="M13" s="23"/>
      <c r="N13" s="23"/>
      <c r="O13" s="23"/>
      <c r="P13" s="23"/>
      <c r="Q13" s="23"/>
    </row>
    <row r="14" ht="18.75" customHeight="1" spans="1:17">
      <c r="A14" s="220" t="s">
        <v>255</v>
      </c>
      <c r="B14" s="83" t="s">
        <v>708</v>
      </c>
      <c r="C14" s="83" t="s">
        <v>709</v>
      </c>
      <c r="D14" s="83" t="s">
        <v>710</v>
      </c>
      <c r="E14" s="100">
        <v>1335</v>
      </c>
      <c r="F14" s="23"/>
      <c r="G14" s="23">
        <v>13350</v>
      </c>
      <c r="H14" s="23">
        <v>13350</v>
      </c>
      <c r="I14" s="23"/>
      <c r="J14" s="23"/>
      <c r="K14" s="23"/>
      <c r="L14" s="23"/>
      <c r="M14" s="23"/>
      <c r="N14" s="23"/>
      <c r="O14" s="23"/>
      <c r="P14" s="23"/>
      <c r="Q14" s="23"/>
    </row>
    <row r="15" ht="18.75" customHeight="1" spans="1:17">
      <c r="A15" s="220" t="s">
        <v>255</v>
      </c>
      <c r="B15" s="83" t="s">
        <v>711</v>
      </c>
      <c r="C15" s="83" t="s">
        <v>711</v>
      </c>
      <c r="D15" s="83" t="s">
        <v>636</v>
      </c>
      <c r="E15" s="100">
        <v>1</v>
      </c>
      <c r="F15" s="23"/>
      <c r="G15" s="23">
        <v>950</v>
      </c>
      <c r="H15" s="23">
        <v>950</v>
      </c>
      <c r="I15" s="23"/>
      <c r="J15" s="23"/>
      <c r="K15" s="23"/>
      <c r="L15" s="23"/>
      <c r="M15" s="23"/>
      <c r="N15" s="23"/>
      <c r="O15" s="23"/>
      <c r="P15" s="23"/>
      <c r="Q15" s="23"/>
    </row>
    <row r="16" ht="18.75" customHeight="1" spans="1:17">
      <c r="A16" s="220" t="s">
        <v>255</v>
      </c>
      <c r="B16" s="83" t="s">
        <v>711</v>
      </c>
      <c r="C16" s="83" t="s">
        <v>711</v>
      </c>
      <c r="D16" s="83" t="s">
        <v>636</v>
      </c>
      <c r="E16" s="100">
        <v>1</v>
      </c>
      <c r="F16" s="23"/>
      <c r="G16" s="23">
        <v>4600</v>
      </c>
      <c r="H16" s="23">
        <v>4600</v>
      </c>
      <c r="I16" s="23"/>
      <c r="J16" s="23"/>
      <c r="K16" s="23"/>
      <c r="L16" s="23"/>
      <c r="M16" s="23"/>
      <c r="N16" s="23"/>
      <c r="O16" s="23"/>
      <c r="P16" s="23"/>
      <c r="Q16" s="23"/>
    </row>
    <row r="17" ht="18.75" customHeight="1" spans="1:17">
      <c r="A17" s="220" t="s">
        <v>289</v>
      </c>
      <c r="B17" s="83" t="s">
        <v>712</v>
      </c>
      <c r="C17" s="83" t="s">
        <v>712</v>
      </c>
      <c r="D17" s="83" t="s">
        <v>700</v>
      </c>
      <c r="E17" s="100">
        <v>1</v>
      </c>
      <c r="F17" s="23"/>
      <c r="G17" s="23">
        <v>29000</v>
      </c>
      <c r="H17" s="23">
        <v>29000</v>
      </c>
      <c r="I17" s="23"/>
      <c r="J17" s="23"/>
      <c r="K17" s="23"/>
      <c r="L17" s="23"/>
      <c r="M17" s="23"/>
      <c r="N17" s="23"/>
      <c r="O17" s="23"/>
      <c r="P17" s="23"/>
      <c r="Q17" s="23"/>
    </row>
    <row r="18" ht="18.75" customHeight="1" spans="1:17">
      <c r="A18" s="220" t="s">
        <v>289</v>
      </c>
      <c r="B18" s="83" t="s">
        <v>713</v>
      </c>
      <c r="C18" s="83" t="s">
        <v>713</v>
      </c>
      <c r="D18" s="83" t="s">
        <v>700</v>
      </c>
      <c r="E18" s="100">
        <v>6</v>
      </c>
      <c r="F18" s="23"/>
      <c r="G18" s="23">
        <v>33540</v>
      </c>
      <c r="H18" s="23">
        <v>33540</v>
      </c>
      <c r="I18" s="23"/>
      <c r="J18" s="23"/>
      <c r="K18" s="23"/>
      <c r="L18" s="23"/>
      <c r="M18" s="23"/>
      <c r="N18" s="23"/>
      <c r="O18" s="23"/>
      <c r="P18" s="23"/>
      <c r="Q18" s="23"/>
    </row>
    <row r="19" ht="18.75" customHeight="1" spans="1:17">
      <c r="A19" s="220" t="s">
        <v>282</v>
      </c>
      <c r="B19" s="83" t="s">
        <v>708</v>
      </c>
      <c r="C19" s="83" t="s">
        <v>709</v>
      </c>
      <c r="D19" s="83" t="s">
        <v>710</v>
      </c>
      <c r="E19" s="100">
        <v>5384</v>
      </c>
      <c r="F19" s="23"/>
      <c r="G19" s="23">
        <v>53840</v>
      </c>
      <c r="H19" s="23">
        <v>53840</v>
      </c>
      <c r="I19" s="23"/>
      <c r="J19" s="23"/>
      <c r="K19" s="23"/>
      <c r="L19" s="23"/>
      <c r="M19" s="23"/>
      <c r="N19" s="23"/>
      <c r="O19" s="23"/>
      <c r="P19" s="23"/>
      <c r="Q19" s="23"/>
    </row>
    <row r="20" ht="18.75" customHeight="1" spans="1:17">
      <c r="A20" s="220" t="s">
        <v>282</v>
      </c>
      <c r="B20" s="83" t="s">
        <v>714</v>
      </c>
      <c r="C20" s="83" t="s">
        <v>714</v>
      </c>
      <c r="D20" s="83" t="s">
        <v>466</v>
      </c>
      <c r="E20" s="100">
        <v>4</v>
      </c>
      <c r="F20" s="23"/>
      <c r="G20" s="23">
        <v>30000</v>
      </c>
      <c r="H20" s="23">
        <v>30000</v>
      </c>
      <c r="I20" s="23"/>
      <c r="J20" s="23"/>
      <c r="K20" s="23"/>
      <c r="L20" s="23"/>
      <c r="M20" s="23"/>
      <c r="N20" s="23"/>
      <c r="O20" s="23"/>
      <c r="P20" s="23"/>
      <c r="Q20" s="23"/>
    </row>
    <row r="21" ht="18.75" customHeight="1" spans="1:17">
      <c r="A21" s="220" t="s">
        <v>282</v>
      </c>
      <c r="B21" s="83" t="s">
        <v>715</v>
      </c>
      <c r="C21" s="83" t="s">
        <v>715</v>
      </c>
      <c r="D21" s="83" t="s">
        <v>716</v>
      </c>
      <c r="E21" s="100">
        <v>200</v>
      </c>
      <c r="F21" s="23"/>
      <c r="G21" s="23">
        <v>36000</v>
      </c>
      <c r="H21" s="23">
        <v>36000</v>
      </c>
      <c r="I21" s="23"/>
      <c r="J21" s="23"/>
      <c r="K21" s="23"/>
      <c r="L21" s="23"/>
      <c r="M21" s="23"/>
      <c r="N21" s="23"/>
      <c r="O21" s="23"/>
      <c r="P21" s="23"/>
      <c r="Q21" s="23"/>
    </row>
    <row r="22" ht="18.75" customHeight="1" spans="1:17">
      <c r="A22" s="85" t="s">
        <v>116</v>
      </c>
      <c r="B22" s="86"/>
      <c r="C22" s="86"/>
      <c r="D22" s="86"/>
      <c r="E22" s="101"/>
      <c r="F22" s="23"/>
      <c r="G22" s="23">
        <v>227248</v>
      </c>
      <c r="H22" s="23">
        <v>227248</v>
      </c>
      <c r="I22" s="23"/>
      <c r="J22" s="23"/>
      <c r="K22" s="23"/>
      <c r="L22" s="23"/>
      <c r="M22" s="23"/>
      <c r="N22" s="23"/>
      <c r="O22" s="23"/>
      <c r="P22" s="23"/>
      <c r="Q22" s="23"/>
    </row>
  </sheetData>
  <mergeCells count="16">
    <mergeCell ref="A2:Q2"/>
    <mergeCell ref="A3:F3"/>
    <mergeCell ref="G4:Q4"/>
    <mergeCell ref="L5:Q5"/>
    <mergeCell ref="A22:E22"/>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showZeros="0" workbookViewId="0">
      <selection activeCell="B27" sqref="B27"/>
    </sheetView>
  </sheetViews>
  <sheetFormatPr defaultColWidth="9.14285714285714" defaultRowHeight="14.25" customHeight="1"/>
  <cols>
    <col min="1" max="1" width="31.4190476190476" customWidth="1"/>
    <col min="2" max="3" width="21.847619047619" customWidth="1"/>
    <col min="4" max="14" width="19" customWidth="1"/>
  </cols>
  <sheetData>
    <row r="1" ht="15" customHeight="1" spans="1:14">
      <c r="A1" s="63"/>
      <c r="B1" s="63"/>
      <c r="C1" s="69"/>
      <c r="D1" s="63"/>
      <c r="E1" s="63"/>
      <c r="F1" s="63"/>
      <c r="G1" s="63"/>
      <c r="H1" s="70"/>
      <c r="I1" s="63"/>
      <c r="J1" s="63"/>
      <c r="K1" s="63"/>
      <c r="L1" s="37"/>
      <c r="M1" s="89"/>
      <c r="N1" s="90" t="s">
        <v>717</v>
      </c>
    </row>
    <row r="2" ht="34.5" customHeight="1" spans="1:14">
      <c r="A2" s="39" t="str">
        <f>"2025"&amp;"年部门政府购买服务预算表"</f>
        <v>2025年部门政府购买服务预算表</v>
      </c>
      <c r="B2" s="71"/>
      <c r="C2" s="50"/>
      <c r="D2" s="71"/>
      <c r="E2" s="71"/>
      <c r="F2" s="71"/>
      <c r="G2" s="71"/>
      <c r="H2" s="72"/>
      <c r="I2" s="71"/>
      <c r="J2" s="71"/>
      <c r="K2" s="71"/>
      <c r="L2" s="50"/>
      <c r="M2" s="72"/>
      <c r="N2" s="71"/>
    </row>
    <row r="3" ht="18.75" customHeight="1" spans="1:14">
      <c r="A3" s="60" t="str">
        <f>"单位名称："&amp;"中共永德县委组织部"</f>
        <v>单位名称：中共永德县委组织部</v>
      </c>
      <c r="B3" s="61"/>
      <c r="C3" s="73"/>
      <c r="D3" s="61"/>
      <c r="E3" s="61"/>
      <c r="F3" s="61"/>
      <c r="G3" s="61"/>
      <c r="H3" s="70"/>
      <c r="I3" s="63"/>
      <c r="J3" s="63"/>
      <c r="K3" s="63"/>
      <c r="L3" s="64"/>
      <c r="M3" s="91"/>
      <c r="N3" s="90" t="s">
        <v>165</v>
      </c>
    </row>
    <row r="4" ht="18.75" customHeight="1" spans="1:14">
      <c r="A4" s="11" t="s">
        <v>689</v>
      </c>
      <c r="B4" s="74" t="s">
        <v>718</v>
      </c>
      <c r="C4" s="75" t="s">
        <v>719</v>
      </c>
      <c r="D4" s="43" t="s">
        <v>185</v>
      </c>
      <c r="E4" s="43"/>
      <c r="F4" s="43"/>
      <c r="G4" s="43"/>
      <c r="H4" s="76"/>
      <c r="I4" s="43"/>
      <c r="J4" s="43"/>
      <c r="K4" s="43"/>
      <c r="L4" s="65"/>
      <c r="M4" s="76"/>
      <c r="N4" s="44"/>
    </row>
    <row r="5" ht="18.75" customHeight="1" spans="1:14">
      <c r="A5" s="16"/>
      <c r="B5" s="77"/>
      <c r="C5" s="78"/>
      <c r="D5" s="77" t="s">
        <v>56</v>
      </c>
      <c r="E5" s="77" t="s">
        <v>59</v>
      </c>
      <c r="F5" s="77" t="s">
        <v>695</v>
      </c>
      <c r="G5" s="77" t="s">
        <v>696</v>
      </c>
      <c r="H5" s="78" t="s">
        <v>697</v>
      </c>
      <c r="I5" s="92" t="s">
        <v>78</v>
      </c>
      <c r="J5" s="92"/>
      <c r="K5" s="92"/>
      <c r="L5" s="93"/>
      <c r="M5" s="94"/>
      <c r="N5" s="79"/>
    </row>
    <row r="6" ht="26.25" customHeight="1" spans="1:14">
      <c r="A6" s="18"/>
      <c r="B6" s="79"/>
      <c r="C6" s="80"/>
      <c r="D6" s="79"/>
      <c r="E6" s="79"/>
      <c r="F6" s="79"/>
      <c r="G6" s="79"/>
      <c r="H6" s="80"/>
      <c r="I6" s="79" t="s">
        <v>58</v>
      </c>
      <c r="J6" s="79" t="s">
        <v>65</v>
      </c>
      <c r="K6" s="79" t="s">
        <v>193</v>
      </c>
      <c r="L6" s="95" t="s">
        <v>67</v>
      </c>
      <c r="M6" s="80" t="s">
        <v>68</v>
      </c>
      <c r="N6" s="79" t="s">
        <v>69</v>
      </c>
    </row>
    <row r="7" ht="18.75" customHeight="1" spans="1:14">
      <c r="A7" s="81">
        <v>1</v>
      </c>
      <c r="B7" s="81">
        <v>2</v>
      </c>
      <c r="C7" s="81">
        <v>3</v>
      </c>
      <c r="D7" s="81">
        <v>4</v>
      </c>
      <c r="E7" s="81">
        <v>5</v>
      </c>
      <c r="F7" s="81">
        <v>6</v>
      </c>
      <c r="G7" s="81">
        <v>7</v>
      </c>
      <c r="H7" s="81">
        <v>8</v>
      </c>
      <c r="I7" s="81">
        <v>9</v>
      </c>
      <c r="J7" s="81">
        <v>10</v>
      </c>
      <c r="K7" s="81">
        <v>11</v>
      </c>
      <c r="L7" s="81">
        <v>12</v>
      </c>
      <c r="M7" s="81">
        <v>13</v>
      </c>
      <c r="N7" s="81">
        <v>14</v>
      </c>
    </row>
    <row r="8" ht="18.75" customHeight="1" spans="1:14">
      <c r="A8" s="82"/>
      <c r="B8" s="83"/>
      <c r="C8" s="84"/>
      <c r="D8" s="23"/>
      <c r="E8" s="23"/>
      <c r="F8" s="23"/>
      <c r="G8" s="23"/>
      <c r="H8" s="23"/>
      <c r="I8" s="23"/>
      <c r="J8" s="23"/>
      <c r="K8" s="23"/>
      <c r="L8" s="23"/>
      <c r="M8" s="23"/>
      <c r="N8" s="23"/>
    </row>
    <row r="9" ht="18.75" customHeight="1" spans="1:14">
      <c r="A9" s="82"/>
      <c r="B9" s="83"/>
      <c r="C9" s="84"/>
      <c r="D9" s="23"/>
      <c r="E9" s="23"/>
      <c r="F9" s="23"/>
      <c r="G9" s="23"/>
      <c r="H9" s="23"/>
      <c r="I9" s="23"/>
      <c r="J9" s="23"/>
      <c r="K9" s="23"/>
      <c r="L9" s="23"/>
      <c r="M9" s="23"/>
      <c r="N9" s="23"/>
    </row>
    <row r="10" ht="18.75" customHeight="1" spans="1:14">
      <c r="A10" s="85" t="s">
        <v>116</v>
      </c>
      <c r="B10" s="86"/>
      <c r="C10" s="87"/>
      <c r="D10" s="23"/>
      <c r="E10" s="23"/>
      <c r="F10" s="23"/>
      <c r="G10" s="23"/>
      <c r="H10" s="23"/>
      <c r="I10" s="23"/>
      <c r="J10" s="23"/>
      <c r="K10" s="23"/>
      <c r="L10" s="23"/>
      <c r="M10" s="23"/>
      <c r="N10" s="23"/>
    </row>
    <row r="11" customHeight="1" spans="1:14">
      <c r="A11" s="88" t="s">
        <v>720</v>
      </c>
      <c r="B11" s="88"/>
      <c r="C11" s="88"/>
      <c r="D11" s="88"/>
      <c r="E11" s="88"/>
      <c r="F11" s="88"/>
      <c r="G11" s="88"/>
      <c r="H11" s="88"/>
      <c r="I11" s="88"/>
      <c r="J11" s="88"/>
      <c r="K11" s="88"/>
      <c r="L11" s="88"/>
      <c r="M11" s="88"/>
      <c r="N11" s="88"/>
    </row>
  </sheetData>
  <mergeCells count="14">
    <mergeCell ref="A2:N2"/>
    <mergeCell ref="A3:C3"/>
    <mergeCell ref="D4:N4"/>
    <mergeCell ref="I5:N5"/>
    <mergeCell ref="A10:C10"/>
    <mergeCell ref="A11:N11"/>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9"/>
  <sheetViews>
    <sheetView showZeros="0" workbookViewId="0">
      <selection activeCell="A9" sqref="A9:I9"/>
    </sheetView>
  </sheetViews>
  <sheetFormatPr defaultColWidth="9.14285714285714" defaultRowHeight="14.25" customHeight="1"/>
  <cols>
    <col min="1" max="1" width="37.7142857142857" customWidth="1"/>
    <col min="2" max="4" width="17.5714285714286" customWidth="1"/>
    <col min="5" max="9" width="15.7142857142857" customWidth="1"/>
  </cols>
  <sheetData>
    <row r="1" ht="15" customHeight="1" spans="1:9">
      <c r="A1" s="28"/>
      <c r="B1" s="28"/>
      <c r="C1" s="28"/>
      <c r="D1" s="58"/>
      <c r="G1" s="37"/>
      <c r="H1" s="37"/>
      <c r="I1" s="37" t="s">
        <v>721</v>
      </c>
    </row>
    <row r="2" ht="27.75" customHeight="1" spans="1:9">
      <c r="A2" s="59" t="str">
        <f>"2025"&amp;"年县对下转移支付预算表"</f>
        <v>2025年县对下转移支付预算表</v>
      </c>
      <c r="B2" s="6"/>
      <c r="C2" s="6"/>
      <c r="D2" s="6"/>
      <c r="E2" s="6"/>
      <c r="F2" s="6"/>
      <c r="G2" s="50"/>
      <c r="H2" s="50"/>
      <c r="I2" s="6"/>
    </row>
    <row r="3" ht="18.75" customHeight="1" spans="1:9">
      <c r="A3" s="60" t="str">
        <f>"单位名称："&amp;"中共永德县委组织部"</f>
        <v>单位名称：中共永德县委组织部</v>
      </c>
      <c r="B3" s="61"/>
      <c r="C3" s="61"/>
      <c r="D3" s="62"/>
      <c r="E3" s="63"/>
      <c r="G3" s="64"/>
      <c r="H3" s="64"/>
      <c r="I3" s="37" t="s">
        <v>165</v>
      </c>
    </row>
    <row r="4" ht="18.75" customHeight="1" spans="1:9">
      <c r="A4" s="29" t="s">
        <v>722</v>
      </c>
      <c r="B4" s="12" t="s">
        <v>185</v>
      </c>
      <c r="C4" s="13"/>
      <c r="D4" s="13"/>
      <c r="E4" s="12" t="s">
        <v>723</v>
      </c>
      <c r="F4" s="13"/>
      <c r="G4" s="65"/>
      <c r="H4" s="65"/>
      <c r="I4" s="14"/>
    </row>
    <row r="5" ht="18.75" customHeight="1" spans="1:9">
      <c r="A5" s="31"/>
      <c r="B5" s="30" t="s">
        <v>56</v>
      </c>
      <c r="C5" s="11" t="s">
        <v>59</v>
      </c>
      <c r="D5" s="66" t="s">
        <v>724</v>
      </c>
      <c r="E5" s="67" t="s">
        <v>725</v>
      </c>
      <c r="F5" s="67" t="s">
        <v>725</v>
      </c>
      <c r="G5" s="67" t="s">
        <v>725</v>
      </c>
      <c r="H5" s="67" t="s">
        <v>725</v>
      </c>
      <c r="I5" s="67" t="s">
        <v>725</v>
      </c>
    </row>
    <row r="6" ht="18.75" customHeight="1" spans="1:9">
      <c r="A6" s="67">
        <v>1</v>
      </c>
      <c r="B6" s="67">
        <v>2</v>
      </c>
      <c r="C6" s="67">
        <v>3</v>
      </c>
      <c r="D6" s="67">
        <v>4</v>
      </c>
      <c r="E6" s="67">
        <v>5</v>
      </c>
      <c r="F6" s="67">
        <v>6</v>
      </c>
      <c r="G6" s="67">
        <v>7</v>
      </c>
      <c r="H6" s="67">
        <v>8</v>
      </c>
      <c r="I6" s="67">
        <v>9</v>
      </c>
    </row>
    <row r="7" ht="18.75" customHeight="1" spans="1:9">
      <c r="A7" s="32"/>
      <c r="B7" s="23"/>
      <c r="C7" s="23"/>
      <c r="D7" s="23"/>
      <c r="E7" s="23"/>
      <c r="F7" s="23"/>
      <c r="G7" s="23"/>
      <c r="H7" s="23"/>
      <c r="I7" s="23"/>
    </row>
    <row r="8" ht="18.75" customHeight="1" spans="1:9">
      <c r="A8" s="32"/>
      <c r="B8" s="23"/>
      <c r="C8" s="23"/>
      <c r="D8" s="23"/>
      <c r="E8" s="23"/>
      <c r="F8" s="23"/>
      <c r="G8" s="23"/>
      <c r="H8" s="23"/>
      <c r="I8" s="23"/>
    </row>
    <row r="9" customHeight="1" spans="1:12">
      <c r="A9" s="36" t="s">
        <v>726</v>
      </c>
      <c r="B9" s="36"/>
      <c r="C9" s="36"/>
      <c r="D9" s="36"/>
      <c r="E9" s="36"/>
      <c r="F9" s="36"/>
      <c r="G9" s="36"/>
      <c r="H9" s="36"/>
      <c r="I9" s="36"/>
      <c r="J9" s="68"/>
      <c r="K9" s="68"/>
      <c r="L9" s="68"/>
    </row>
  </sheetData>
  <mergeCells count="6">
    <mergeCell ref="A2:I2"/>
    <mergeCell ref="A3:E3"/>
    <mergeCell ref="B4:D4"/>
    <mergeCell ref="E4:I4"/>
    <mergeCell ref="A9:I9"/>
    <mergeCell ref="A4:A5"/>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8"/>
  <sheetViews>
    <sheetView showZeros="0" workbookViewId="0">
      <selection activeCell="A19" sqref="A19"/>
    </sheetView>
  </sheetViews>
  <sheetFormatPr defaultColWidth="9.14285714285714" defaultRowHeight="12" customHeight="1" outlineLevelRow="7"/>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ht="15" customHeight="1" spans="10:10">
      <c r="J1" s="37" t="s">
        <v>727</v>
      </c>
    </row>
    <row r="2" ht="36" customHeight="1" spans="1:10">
      <c r="A2" s="5" t="str">
        <f>"2025"&amp;"年县对下转移支付绩效目标表"</f>
        <v>2025年县对下转移支付绩效目标表</v>
      </c>
      <c r="B2" s="6"/>
      <c r="C2" s="6"/>
      <c r="D2" s="6"/>
      <c r="E2" s="6"/>
      <c r="F2" s="50"/>
      <c r="G2" s="6"/>
      <c r="H2" s="50"/>
      <c r="I2" s="50"/>
      <c r="J2" s="6"/>
    </row>
    <row r="3" ht="18.75" customHeight="1" spans="1:8">
      <c r="A3" s="7" t="str">
        <f>"单位名称："&amp;"中共永德县委组织部"</f>
        <v>单位名称：中共永德县委组织部</v>
      </c>
      <c r="B3" s="3"/>
      <c r="C3" s="3"/>
      <c r="D3" s="3"/>
      <c r="E3" s="3"/>
      <c r="F3" s="51"/>
      <c r="G3" s="3"/>
      <c r="H3" s="51"/>
    </row>
    <row r="4" ht="18.75" customHeight="1" spans="1:10">
      <c r="A4" s="45" t="s">
        <v>328</v>
      </c>
      <c r="B4" s="45" t="s">
        <v>329</v>
      </c>
      <c r="C4" s="45" t="s">
        <v>330</v>
      </c>
      <c r="D4" s="45" t="s">
        <v>331</v>
      </c>
      <c r="E4" s="45" t="s">
        <v>332</v>
      </c>
      <c r="F4" s="52" t="s">
        <v>333</v>
      </c>
      <c r="G4" s="45" t="s">
        <v>334</v>
      </c>
      <c r="H4" s="52" t="s">
        <v>335</v>
      </c>
      <c r="I4" s="52" t="s">
        <v>336</v>
      </c>
      <c r="J4" s="45" t="s">
        <v>337</v>
      </c>
    </row>
    <row r="5" ht="18.75" customHeight="1" spans="1:10">
      <c r="A5" s="45">
        <v>1</v>
      </c>
      <c r="B5" s="45">
        <v>2</v>
      </c>
      <c r="C5" s="45">
        <v>3</v>
      </c>
      <c r="D5" s="45">
        <v>4</v>
      </c>
      <c r="E5" s="45">
        <v>5</v>
      </c>
      <c r="F5" s="52">
        <v>6</v>
      </c>
      <c r="G5" s="45">
        <v>7</v>
      </c>
      <c r="H5" s="52">
        <v>8</v>
      </c>
      <c r="I5" s="52">
        <v>9</v>
      </c>
      <c r="J5" s="45">
        <v>10</v>
      </c>
    </row>
    <row r="6" ht="18.75" customHeight="1" spans="1:10">
      <c r="A6" s="21"/>
      <c r="B6" s="46"/>
      <c r="C6" s="46"/>
      <c r="D6" s="46"/>
      <c r="E6" s="53"/>
      <c r="F6" s="54"/>
      <c r="G6" s="53"/>
      <c r="H6" s="54"/>
      <c r="I6" s="54"/>
      <c r="J6" s="53"/>
    </row>
    <row r="7" ht="18.75" customHeight="1" spans="1:10">
      <c r="A7" s="21"/>
      <c r="B7" s="21"/>
      <c r="C7" s="21"/>
      <c r="D7" s="21"/>
      <c r="E7" s="21"/>
      <c r="F7" s="55"/>
      <c r="G7" s="21"/>
      <c r="H7" s="21"/>
      <c r="I7" s="21"/>
      <c r="J7" s="21"/>
    </row>
    <row r="8" customHeight="1" spans="1:11">
      <c r="A8" s="56" t="s">
        <v>726</v>
      </c>
      <c r="B8" s="56"/>
      <c r="C8" s="56"/>
      <c r="D8" s="56"/>
      <c r="E8" s="56"/>
      <c r="F8" s="56"/>
      <c r="G8" s="56"/>
      <c r="H8" s="56"/>
      <c r="I8" s="56"/>
      <c r="J8" s="56"/>
      <c r="K8" s="57"/>
    </row>
  </sheetData>
  <mergeCells count="3">
    <mergeCell ref="A2:J2"/>
    <mergeCell ref="A3:H3"/>
    <mergeCell ref="A8:J8"/>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3"/>
  <sheetViews>
    <sheetView showZeros="0" workbookViewId="0">
      <selection activeCell="E24" sqref="E24"/>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ht="15" customHeight="1" spans="1:8">
      <c r="A1" s="1"/>
      <c r="B1" s="1"/>
      <c r="C1" s="1"/>
      <c r="D1" s="1"/>
      <c r="E1" s="1"/>
      <c r="F1" s="1"/>
      <c r="G1" s="1"/>
      <c r="H1" s="38" t="s">
        <v>728</v>
      </c>
    </row>
    <row r="2" ht="34.5" customHeight="1" spans="1:8">
      <c r="A2" s="39" t="str">
        <f>"2025"&amp;"年新增资产配置表"</f>
        <v>2025年新增资产配置表</v>
      </c>
      <c r="B2" s="6"/>
      <c r="C2" s="6"/>
      <c r="D2" s="6"/>
      <c r="E2" s="6"/>
      <c r="F2" s="6"/>
      <c r="G2" s="6"/>
      <c r="H2" s="6"/>
    </row>
    <row r="3" ht="18.75" customHeight="1" spans="1:8">
      <c r="A3" s="40" t="str">
        <f>"单位名称："&amp;"中共永德县委组织部"</f>
        <v>单位名称：中共永德县委组织部</v>
      </c>
      <c r="B3" s="8"/>
      <c r="C3" s="3"/>
      <c r="H3" s="41" t="s">
        <v>165</v>
      </c>
    </row>
    <row r="4" ht="18.75" customHeight="1" spans="1:8">
      <c r="A4" s="11" t="s">
        <v>178</v>
      </c>
      <c r="B4" s="11" t="s">
        <v>729</v>
      </c>
      <c r="C4" s="11" t="s">
        <v>730</v>
      </c>
      <c r="D4" s="11" t="s">
        <v>731</v>
      </c>
      <c r="E4" s="11" t="s">
        <v>732</v>
      </c>
      <c r="F4" s="42" t="s">
        <v>733</v>
      </c>
      <c r="G4" s="43"/>
      <c r="H4" s="44"/>
    </row>
    <row r="5" ht="18.75" customHeight="1" spans="1:8">
      <c r="A5" s="18"/>
      <c r="B5" s="18"/>
      <c r="C5" s="18"/>
      <c r="D5" s="18"/>
      <c r="E5" s="18"/>
      <c r="F5" s="45" t="s">
        <v>693</v>
      </c>
      <c r="G5" s="45" t="s">
        <v>734</v>
      </c>
      <c r="H5" s="45" t="s">
        <v>735</v>
      </c>
    </row>
    <row r="6" ht="18.75" customHeight="1" spans="1:8">
      <c r="A6" s="45">
        <v>1</v>
      </c>
      <c r="B6" s="45">
        <v>2</v>
      </c>
      <c r="C6" s="45">
        <v>3</v>
      </c>
      <c r="D6" s="45">
        <v>4</v>
      </c>
      <c r="E6" s="45">
        <v>5</v>
      </c>
      <c r="F6" s="45">
        <v>6</v>
      </c>
      <c r="G6" s="45">
        <v>7</v>
      </c>
      <c r="H6" s="45">
        <v>8</v>
      </c>
    </row>
    <row r="7" ht="18.75" customHeight="1" spans="1:8">
      <c r="A7" s="46" t="s">
        <v>71</v>
      </c>
      <c r="B7" s="46" t="s">
        <v>736</v>
      </c>
      <c r="C7" s="32" t="s">
        <v>737</v>
      </c>
      <c r="D7" s="32" t="s">
        <v>713</v>
      </c>
      <c r="E7" s="32" t="s">
        <v>700</v>
      </c>
      <c r="F7" s="47">
        <v>6</v>
      </c>
      <c r="G7" s="23">
        <v>5590</v>
      </c>
      <c r="H7" s="23">
        <v>33540</v>
      </c>
    </row>
    <row r="8" ht="18.75" customHeight="1" spans="1:8">
      <c r="A8" s="46" t="s">
        <v>71</v>
      </c>
      <c r="B8" s="46" t="s">
        <v>736</v>
      </c>
      <c r="C8" s="32" t="s">
        <v>738</v>
      </c>
      <c r="D8" s="32" t="s">
        <v>699</v>
      </c>
      <c r="E8" s="32" t="s">
        <v>700</v>
      </c>
      <c r="F8" s="47">
        <v>1</v>
      </c>
      <c r="G8" s="23">
        <v>7080</v>
      </c>
      <c r="H8" s="23">
        <v>7080</v>
      </c>
    </row>
    <row r="9" ht="18.75" customHeight="1" spans="1:8">
      <c r="A9" s="46" t="s">
        <v>71</v>
      </c>
      <c r="B9" s="46" t="s">
        <v>736</v>
      </c>
      <c r="C9" s="32" t="s">
        <v>739</v>
      </c>
      <c r="D9" s="32" t="s">
        <v>712</v>
      </c>
      <c r="E9" s="32" t="s">
        <v>700</v>
      </c>
      <c r="F9" s="47">
        <v>1</v>
      </c>
      <c r="G9" s="23">
        <v>29000</v>
      </c>
      <c r="H9" s="23">
        <v>29000</v>
      </c>
    </row>
    <row r="10" ht="18.75" customHeight="1" spans="1:8">
      <c r="A10" s="46" t="s">
        <v>71</v>
      </c>
      <c r="B10" s="46" t="s">
        <v>736</v>
      </c>
      <c r="C10" s="32" t="s">
        <v>740</v>
      </c>
      <c r="D10" s="32" t="s">
        <v>705</v>
      </c>
      <c r="E10" s="32" t="s">
        <v>700</v>
      </c>
      <c r="F10" s="47">
        <v>1</v>
      </c>
      <c r="G10" s="23">
        <v>1900</v>
      </c>
      <c r="H10" s="23">
        <v>1900</v>
      </c>
    </row>
    <row r="11" ht="18.75" customHeight="1" spans="1:8">
      <c r="A11" s="46" t="s">
        <v>71</v>
      </c>
      <c r="B11" s="46" t="s">
        <v>736</v>
      </c>
      <c r="C11" s="32" t="s">
        <v>740</v>
      </c>
      <c r="D11" s="32" t="s">
        <v>705</v>
      </c>
      <c r="E11" s="32" t="s">
        <v>700</v>
      </c>
      <c r="F11" s="47">
        <v>1</v>
      </c>
      <c r="G11" s="23">
        <v>3000</v>
      </c>
      <c r="H11" s="23">
        <v>3000</v>
      </c>
    </row>
    <row r="12" ht="18.75" customHeight="1" spans="1:8">
      <c r="A12" s="46" t="s">
        <v>71</v>
      </c>
      <c r="B12" s="46" t="s">
        <v>741</v>
      </c>
      <c r="C12" s="32" t="s">
        <v>742</v>
      </c>
      <c r="D12" s="32" t="s">
        <v>706</v>
      </c>
      <c r="E12" s="32" t="s">
        <v>707</v>
      </c>
      <c r="F12" s="47">
        <v>3</v>
      </c>
      <c r="G12" s="23">
        <v>750</v>
      </c>
      <c r="H12" s="23">
        <v>2250</v>
      </c>
    </row>
    <row r="13" ht="18.75" customHeight="1" spans="1:8">
      <c r="A13" s="24" t="s">
        <v>56</v>
      </c>
      <c r="B13" s="48"/>
      <c r="C13" s="48"/>
      <c r="D13" s="48"/>
      <c r="E13" s="49"/>
      <c r="F13" s="47">
        <v>13</v>
      </c>
      <c r="G13" s="23">
        <v>47320</v>
      </c>
      <c r="H13" s="23">
        <v>76770</v>
      </c>
    </row>
  </sheetData>
  <mergeCells count="9">
    <mergeCell ref="A2:H2"/>
    <mergeCell ref="A3:C3"/>
    <mergeCell ref="F4:H4"/>
    <mergeCell ref="A13:E13"/>
    <mergeCell ref="A4:A5"/>
    <mergeCell ref="B4:B5"/>
    <mergeCell ref="C4:C5"/>
    <mergeCell ref="D4:D5"/>
    <mergeCell ref="E4:E5"/>
  </mergeCells>
  <pageMargins left="0.359027777777778" right="0.1" top="0.259027777777778" bottom="0.259027777777778"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workbookViewId="0">
      <selection activeCell="B21" sqref="B21"/>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ht="15" customHeight="1" spans="4:11">
      <c r="D1" s="27"/>
      <c r="E1" s="27"/>
      <c r="F1" s="27"/>
      <c r="G1" s="27"/>
      <c r="H1" s="28"/>
      <c r="I1" s="28"/>
      <c r="J1" s="28"/>
      <c r="K1" s="37" t="s">
        <v>743</v>
      </c>
    </row>
    <row r="2" ht="42.75" customHeight="1" spans="1:11">
      <c r="A2" s="5" t="str">
        <f>"2025"&amp;"年转移支付补助项目支出预算表"</f>
        <v>2025年转移支付补助项目支出预算表</v>
      </c>
      <c r="B2" s="6"/>
      <c r="C2" s="6"/>
      <c r="D2" s="6"/>
      <c r="E2" s="6"/>
      <c r="F2" s="6"/>
      <c r="G2" s="6"/>
      <c r="H2" s="6"/>
      <c r="I2" s="6"/>
      <c r="J2" s="6"/>
      <c r="K2" s="6"/>
    </row>
    <row r="3" ht="18.75" customHeight="1" spans="1:11">
      <c r="A3" s="7" t="str">
        <f>"单位名称："&amp;"中共永德县委组织部"</f>
        <v>单位名称：中共永德县委组织部</v>
      </c>
      <c r="B3" s="8"/>
      <c r="C3" s="8"/>
      <c r="D3" s="8"/>
      <c r="E3" s="8"/>
      <c r="F3" s="8"/>
      <c r="G3" s="8"/>
      <c r="H3" s="9"/>
      <c r="I3" s="9"/>
      <c r="J3" s="9"/>
      <c r="K3" s="4" t="s">
        <v>165</v>
      </c>
    </row>
    <row r="4" ht="18.75" customHeight="1" spans="1:11">
      <c r="A4" s="10" t="s">
        <v>276</v>
      </c>
      <c r="B4" s="10" t="s">
        <v>180</v>
      </c>
      <c r="C4" s="10" t="s">
        <v>277</v>
      </c>
      <c r="D4" s="11" t="s">
        <v>181</v>
      </c>
      <c r="E4" s="11" t="s">
        <v>182</v>
      </c>
      <c r="F4" s="11" t="s">
        <v>278</v>
      </c>
      <c r="G4" s="11" t="s">
        <v>279</v>
      </c>
      <c r="H4" s="29" t="s">
        <v>56</v>
      </c>
      <c r="I4" s="12" t="s">
        <v>744</v>
      </c>
      <c r="J4" s="13"/>
      <c r="K4" s="14"/>
    </row>
    <row r="5" ht="18.75" customHeight="1" spans="1:11">
      <c r="A5" s="15"/>
      <c r="B5" s="15"/>
      <c r="C5" s="15"/>
      <c r="D5" s="16"/>
      <c r="E5" s="16"/>
      <c r="F5" s="16"/>
      <c r="G5" s="16"/>
      <c r="H5" s="30"/>
      <c r="I5" s="11" t="s">
        <v>59</v>
      </c>
      <c r="J5" s="11" t="s">
        <v>60</v>
      </c>
      <c r="K5" s="11" t="s">
        <v>61</v>
      </c>
    </row>
    <row r="6" ht="18.75" customHeight="1" spans="1:11">
      <c r="A6" s="17"/>
      <c r="B6" s="17"/>
      <c r="C6" s="17"/>
      <c r="D6" s="18"/>
      <c r="E6" s="18"/>
      <c r="F6" s="18"/>
      <c r="G6" s="18"/>
      <c r="H6" s="31"/>
      <c r="I6" s="18" t="s">
        <v>58</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2"/>
      <c r="B8" s="21"/>
      <c r="C8" s="32"/>
      <c r="D8" s="32"/>
      <c r="E8" s="32"/>
      <c r="F8" s="32"/>
      <c r="G8" s="32"/>
      <c r="H8" s="23"/>
      <c r="I8" s="23"/>
      <c r="J8" s="23"/>
      <c r="K8" s="23"/>
    </row>
    <row r="9" ht="18.75" customHeight="1" spans="1:11">
      <c r="A9" s="21"/>
      <c r="B9" s="21"/>
      <c r="C9" s="21"/>
      <c r="D9" s="21"/>
      <c r="E9" s="21"/>
      <c r="F9" s="21"/>
      <c r="G9" s="21"/>
      <c r="H9" s="23"/>
      <c r="I9" s="23"/>
      <c r="J9" s="23"/>
      <c r="K9" s="23"/>
    </row>
    <row r="10" ht="18.75" customHeight="1" spans="1:11">
      <c r="A10" s="33" t="s">
        <v>116</v>
      </c>
      <c r="B10" s="34"/>
      <c r="C10" s="34"/>
      <c r="D10" s="34"/>
      <c r="E10" s="34"/>
      <c r="F10" s="34"/>
      <c r="G10" s="35"/>
      <c r="H10" s="23"/>
      <c r="I10" s="23"/>
      <c r="J10" s="23"/>
      <c r="K10" s="23"/>
    </row>
    <row r="11" customHeight="1" spans="1:11">
      <c r="A11" s="36" t="s">
        <v>745</v>
      </c>
      <c r="B11" s="36"/>
      <c r="C11" s="36"/>
      <c r="D11" s="36"/>
      <c r="E11" s="36"/>
      <c r="F11" s="36"/>
      <c r="G11" s="36"/>
      <c r="H11" s="36"/>
      <c r="I11" s="36"/>
      <c r="J11" s="36"/>
      <c r="K11" s="36"/>
    </row>
  </sheetData>
  <mergeCells count="16">
    <mergeCell ref="A2:K2"/>
    <mergeCell ref="A3:G3"/>
    <mergeCell ref="I4:K4"/>
    <mergeCell ref="A10:G10"/>
    <mergeCell ref="A11:K11"/>
    <mergeCell ref="A4:A6"/>
    <mergeCell ref="B4:B6"/>
    <mergeCell ref="C4:C6"/>
    <mergeCell ref="D4:D6"/>
    <mergeCell ref="E4:E6"/>
    <mergeCell ref="F4:F6"/>
    <mergeCell ref="G4:G6"/>
    <mergeCell ref="H4:H6"/>
    <mergeCell ref="I5:I6"/>
    <mergeCell ref="J5:J6"/>
    <mergeCell ref="K5:K6"/>
  </mergeCells>
  <printOptions horizontalCentered="1"/>
  <pageMargins left="0.388888888888889" right="0.388888888888889" top="0.579166666666667" bottom="0.579166666666667"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2"/>
  <sheetViews>
    <sheetView showZeros="0" workbookViewId="0">
      <selection activeCell="E31" sqref="E31"/>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ht="15" customHeight="1" spans="1:7">
      <c r="A1" s="1"/>
      <c r="B1" s="1"/>
      <c r="C1" s="1"/>
      <c r="D1" s="2"/>
      <c r="E1" s="3"/>
      <c r="F1" s="3"/>
      <c r="G1" s="4" t="s">
        <v>746</v>
      </c>
    </row>
    <row r="2" ht="36.75" customHeight="1" spans="1:7">
      <c r="A2" s="5" t="str">
        <f>"2025"&amp;"年部门项目中期规划预算表"</f>
        <v>2025年部门项目中期规划预算表</v>
      </c>
      <c r="B2" s="6"/>
      <c r="C2" s="6"/>
      <c r="D2" s="6"/>
      <c r="E2" s="6"/>
      <c r="F2" s="6"/>
      <c r="G2" s="6"/>
    </row>
    <row r="3" ht="18.75" customHeight="1" spans="1:7">
      <c r="A3" s="7" t="str">
        <f>"单位名称："&amp;"中共永德县委组织部"</f>
        <v>单位名称：中共永德县委组织部</v>
      </c>
      <c r="B3" s="8"/>
      <c r="C3" s="8"/>
      <c r="D3" s="8"/>
      <c r="E3" s="9"/>
      <c r="F3" s="9"/>
      <c r="G3" s="4" t="s">
        <v>165</v>
      </c>
    </row>
    <row r="4" ht="18.75" customHeight="1" spans="1:7">
      <c r="A4" s="10" t="s">
        <v>277</v>
      </c>
      <c r="B4" s="10" t="s">
        <v>276</v>
      </c>
      <c r="C4" s="10" t="s">
        <v>180</v>
      </c>
      <c r="D4" s="11" t="s">
        <v>747</v>
      </c>
      <c r="E4" s="12" t="s">
        <v>59</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58</v>
      </c>
      <c r="F6" s="17"/>
      <c r="G6" s="18"/>
    </row>
    <row r="7" ht="18.75" customHeight="1" spans="1:7">
      <c r="A7" s="19">
        <v>1</v>
      </c>
      <c r="B7" s="19">
        <v>2</v>
      </c>
      <c r="C7" s="19">
        <v>3</v>
      </c>
      <c r="D7" s="19">
        <v>4</v>
      </c>
      <c r="E7" s="19">
        <v>5</v>
      </c>
      <c r="F7" s="19">
        <v>6</v>
      </c>
      <c r="G7" s="20">
        <v>7</v>
      </c>
    </row>
    <row r="8" ht="18.75" customHeight="1" spans="1:7">
      <c r="A8" s="21" t="s">
        <v>71</v>
      </c>
      <c r="B8" s="22"/>
      <c r="C8" s="22"/>
      <c r="D8" s="21"/>
      <c r="E8" s="23">
        <v>3283815</v>
      </c>
      <c r="F8" s="23"/>
      <c r="G8" s="23"/>
    </row>
    <row r="9" ht="18.75" customHeight="1" spans="1:7">
      <c r="A9" s="21" t="s">
        <v>71</v>
      </c>
      <c r="B9" s="21" t="s">
        <v>748</v>
      </c>
      <c r="C9" s="21" t="s">
        <v>307</v>
      </c>
      <c r="D9" s="21" t="s">
        <v>749</v>
      </c>
      <c r="E9" s="23">
        <v>25000</v>
      </c>
      <c r="F9" s="23"/>
      <c r="G9" s="23"/>
    </row>
    <row r="10" ht="18.75" customHeight="1" spans="1:7">
      <c r="A10" s="21" t="s">
        <v>71</v>
      </c>
      <c r="B10" s="21" t="s">
        <v>748</v>
      </c>
      <c r="C10" s="21" t="s">
        <v>301</v>
      </c>
      <c r="D10" s="21" t="s">
        <v>749</v>
      </c>
      <c r="E10" s="23">
        <v>30000</v>
      </c>
      <c r="F10" s="23"/>
      <c r="G10" s="23"/>
    </row>
    <row r="11" ht="18.75" customHeight="1" spans="1:7">
      <c r="A11" s="21" t="s">
        <v>71</v>
      </c>
      <c r="B11" s="21" t="s">
        <v>748</v>
      </c>
      <c r="C11" s="21" t="s">
        <v>293</v>
      </c>
      <c r="D11" s="21" t="s">
        <v>749</v>
      </c>
      <c r="E11" s="23">
        <v>30000</v>
      </c>
      <c r="F11" s="23"/>
      <c r="G11" s="23"/>
    </row>
    <row r="12" ht="18.75" customHeight="1" spans="1:7">
      <c r="A12" s="21" t="s">
        <v>71</v>
      </c>
      <c r="B12" s="21" t="s">
        <v>748</v>
      </c>
      <c r="C12" s="21" t="s">
        <v>313</v>
      </c>
      <c r="D12" s="21" t="s">
        <v>749</v>
      </c>
      <c r="E12" s="23">
        <v>124815</v>
      </c>
      <c r="F12" s="23"/>
      <c r="G12" s="23"/>
    </row>
    <row r="13" ht="18.75" customHeight="1" spans="1:7">
      <c r="A13" s="21" t="s">
        <v>71</v>
      </c>
      <c r="B13" s="21" t="s">
        <v>748</v>
      </c>
      <c r="C13" s="21" t="s">
        <v>285</v>
      </c>
      <c r="D13" s="21" t="s">
        <v>749</v>
      </c>
      <c r="E13" s="23">
        <v>100000</v>
      </c>
      <c r="F13" s="23"/>
      <c r="G13" s="23"/>
    </row>
    <row r="14" ht="18.75" customHeight="1" spans="1:7">
      <c r="A14" s="21" t="s">
        <v>71</v>
      </c>
      <c r="B14" s="21" t="s">
        <v>748</v>
      </c>
      <c r="C14" s="21" t="s">
        <v>295</v>
      </c>
      <c r="D14" s="21" t="s">
        <v>749</v>
      </c>
      <c r="E14" s="23">
        <v>70000</v>
      </c>
      <c r="F14" s="23"/>
      <c r="G14" s="23"/>
    </row>
    <row r="15" ht="18.75" customHeight="1" spans="1:7">
      <c r="A15" s="21" t="s">
        <v>71</v>
      </c>
      <c r="B15" s="21" t="s">
        <v>748</v>
      </c>
      <c r="C15" s="21" t="s">
        <v>303</v>
      </c>
      <c r="D15" s="21" t="s">
        <v>749</v>
      </c>
      <c r="E15" s="23">
        <v>150000</v>
      </c>
      <c r="F15" s="23"/>
      <c r="G15" s="23"/>
    </row>
    <row r="16" ht="18.75" customHeight="1" spans="1:7">
      <c r="A16" s="21" t="s">
        <v>71</v>
      </c>
      <c r="B16" s="21" t="s">
        <v>748</v>
      </c>
      <c r="C16" s="21" t="s">
        <v>317</v>
      </c>
      <c r="D16" s="21" t="s">
        <v>749</v>
      </c>
      <c r="E16" s="23">
        <v>300000</v>
      </c>
      <c r="F16" s="23"/>
      <c r="G16" s="23"/>
    </row>
    <row r="17" ht="18.75" customHeight="1" spans="1:7">
      <c r="A17" s="21" t="s">
        <v>71</v>
      </c>
      <c r="B17" s="21" t="s">
        <v>748</v>
      </c>
      <c r="C17" s="21" t="s">
        <v>289</v>
      </c>
      <c r="D17" s="21" t="s">
        <v>749</v>
      </c>
      <c r="E17" s="23">
        <v>150000</v>
      </c>
      <c r="F17" s="23"/>
      <c r="G17" s="23"/>
    </row>
    <row r="18" ht="18.75" customHeight="1" spans="1:7">
      <c r="A18" s="21" t="s">
        <v>71</v>
      </c>
      <c r="B18" s="21" t="s">
        <v>748</v>
      </c>
      <c r="C18" s="21" t="s">
        <v>282</v>
      </c>
      <c r="D18" s="21" t="s">
        <v>749</v>
      </c>
      <c r="E18" s="23">
        <v>180000</v>
      </c>
      <c r="F18" s="23"/>
      <c r="G18" s="23"/>
    </row>
    <row r="19" ht="18.75" customHeight="1" spans="1:7">
      <c r="A19" s="21" t="s">
        <v>71</v>
      </c>
      <c r="B19" s="21" t="s">
        <v>748</v>
      </c>
      <c r="C19" s="21" t="s">
        <v>325</v>
      </c>
      <c r="D19" s="21" t="s">
        <v>749</v>
      </c>
      <c r="E19" s="23">
        <v>696500</v>
      </c>
      <c r="F19" s="23"/>
      <c r="G19" s="23"/>
    </row>
    <row r="20" ht="18.75" customHeight="1" spans="1:7">
      <c r="A20" s="21" t="s">
        <v>71</v>
      </c>
      <c r="B20" s="21" t="s">
        <v>748</v>
      </c>
      <c r="C20" s="21" t="s">
        <v>321</v>
      </c>
      <c r="D20" s="21" t="s">
        <v>749</v>
      </c>
      <c r="E20" s="23">
        <v>1157500</v>
      </c>
      <c r="F20" s="23"/>
      <c r="G20" s="23"/>
    </row>
    <row r="21" ht="26" customHeight="1" spans="1:7">
      <c r="A21" s="21" t="s">
        <v>71</v>
      </c>
      <c r="B21" s="21" t="s">
        <v>748</v>
      </c>
      <c r="C21" s="21" t="s">
        <v>309</v>
      </c>
      <c r="D21" s="21" t="s">
        <v>749</v>
      </c>
      <c r="E21" s="23">
        <v>270000</v>
      </c>
      <c r="F21" s="23"/>
      <c r="G21" s="23"/>
    </row>
    <row r="22" ht="18.75" customHeight="1" spans="1:7">
      <c r="A22" s="24" t="s">
        <v>56</v>
      </c>
      <c r="B22" s="25" t="s">
        <v>750</v>
      </c>
      <c r="C22" s="25"/>
      <c r="D22" s="26"/>
      <c r="E22" s="23">
        <v>3283815</v>
      </c>
      <c r="F22" s="23"/>
      <c r="G22" s="23"/>
    </row>
  </sheetData>
  <mergeCells count="11">
    <mergeCell ref="A2:G2"/>
    <mergeCell ref="A3:D3"/>
    <mergeCell ref="E4:G4"/>
    <mergeCell ref="A22:D22"/>
    <mergeCell ref="A4:A6"/>
    <mergeCell ref="B4:B6"/>
    <mergeCell ref="C4:C6"/>
    <mergeCell ref="D4:D6"/>
    <mergeCell ref="E5:E6"/>
    <mergeCell ref="F5:F6"/>
    <mergeCell ref="G5:G6"/>
  </mergeCells>
  <printOptions horizontalCentered="1"/>
  <pageMargins left="0.388888888888889" right="0.388888888888889" top="0.579166666666667" bottom="0.579166666666667"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showZeros="0" workbookViewId="0">
      <selection activeCell="A1" sqref="A1"/>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ht="15" customHeight="1" spans="10:19">
      <c r="J1" s="203"/>
      <c r="O1" s="69"/>
      <c r="P1" s="69"/>
      <c r="Q1" s="69"/>
      <c r="R1" s="69"/>
      <c r="S1" s="37" t="s">
        <v>53</v>
      </c>
    </row>
    <row r="2" ht="57.75" customHeight="1" spans="1:19">
      <c r="A2" s="134" t="str">
        <f>"2025"&amp;"年部门收入预算表"</f>
        <v>2025年部门收入预算表</v>
      </c>
      <c r="B2" s="188"/>
      <c r="C2" s="188"/>
      <c r="D2" s="188"/>
      <c r="E2" s="188"/>
      <c r="F2" s="188"/>
      <c r="G2" s="188"/>
      <c r="H2" s="188"/>
      <c r="I2" s="188"/>
      <c r="J2" s="188"/>
      <c r="K2" s="188"/>
      <c r="L2" s="188"/>
      <c r="M2" s="188"/>
      <c r="N2" s="188"/>
      <c r="O2" s="204"/>
      <c r="P2" s="204"/>
      <c r="Q2" s="204"/>
      <c r="R2" s="204"/>
      <c r="S2" s="204"/>
    </row>
    <row r="3" ht="18.75" customHeight="1" spans="1:19">
      <c r="A3" s="40" t="str">
        <f>"单位名称："&amp;"中共永德县委组织部"</f>
        <v>单位名称：中共永德县委组织部</v>
      </c>
      <c r="B3" s="96"/>
      <c r="C3" s="96"/>
      <c r="D3" s="96"/>
      <c r="E3" s="96"/>
      <c r="F3" s="96"/>
      <c r="G3" s="96"/>
      <c r="H3" s="96"/>
      <c r="I3" s="96"/>
      <c r="J3" s="73"/>
      <c r="K3" s="96"/>
      <c r="L3" s="96"/>
      <c r="M3" s="96"/>
      <c r="N3" s="96"/>
      <c r="O3" s="73"/>
      <c r="P3" s="73"/>
      <c r="Q3" s="73"/>
      <c r="R3" s="73"/>
      <c r="S3" s="37" t="s">
        <v>1</v>
      </c>
    </row>
    <row r="4" ht="18.75" customHeight="1" spans="1:19">
      <c r="A4" s="189" t="s">
        <v>54</v>
      </c>
      <c r="B4" s="190" t="s">
        <v>55</v>
      </c>
      <c r="C4" s="190" t="s">
        <v>56</v>
      </c>
      <c r="D4" s="191" t="s">
        <v>57</v>
      </c>
      <c r="E4" s="192"/>
      <c r="F4" s="192"/>
      <c r="G4" s="192"/>
      <c r="H4" s="192"/>
      <c r="I4" s="192"/>
      <c r="J4" s="205"/>
      <c r="K4" s="192"/>
      <c r="L4" s="192"/>
      <c r="M4" s="192"/>
      <c r="N4" s="206"/>
      <c r="O4" s="191" t="s">
        <v>46</v>
      </c>
      <c r="P4" s="191"/>
      <c r="Q4" s="191"/>
      <c r="R4" s="191"/>
      <c r="S4" s="209"/>
    </row>
    <row r="5" ht="18.75" customHeight="1" spans="1:19">
      <c r="A5" s="193"/>
      <c r="B5" s="194"/>
      <c r="C5" s="194"/>
      <c r="D5" s="195" t="s">
        <v>58</v>
      </c>
      <c r="E5" s="195" t="s">
        <v>59</v>
      </c>
      <c r="F5" s="195" t="s">
        <v>60</v>
      </c>
      <c r="G5" s="195" t="s">
        <v>61</v>
      </c>
      <c r="H5" s="195" t="s">
        <v>62</v>
      </c>
      <c r="I5" s="207" t="s">
        <v>63</v>
      </c>
      <c r="J5" s="207"/>
      <c r="K5" s="207"/>
      <c r="L5" s="207"/>
      <c r="M5" s="207"/>
      <c r="N5" s="198"/>
      <c r="O5" s="195" t="s">
        <v>58</v>
      </c>
      <c r="P5" s="195" t="s">
        <v>59</v>
      </c>
      <c r="Q5" s="195" t="s">
        <v>60</v>
      </c>
      <c r="R5" s="195" t="s">
        <v>61</v>
      </c>
      <c r="S5" s="195" t="s">
        <v>64</v>
      </c>
    </row>
    <row r="6" ht="18.75" customHeight="1" spans="1:19">
      <c r="A6" s="196"/>
      <c r="B6" s="197"/>
      <c r="C6" s="197"/>
      <c r="D6" s="198"/>
      <c r="E6" s="198"/>
      <c r="F6" s="198"/>
      <c r="G6" s="198"/>
      <c r="H6" s="198"/>
      <c r="I6" s="197" t="s">
        <v>58</v>
      </c>
      <c r="J6" s="197" t="s">
        <v>65</v>
      </c>
      <c r="K6" s="197" t="s">
        <v>66</v>
      </c>
      <c r="L6" s="197" t="s">
        <v>67</v>
      </c>
      <c r="M6" s="197" t="s">
        <v>68</v>
      </c>
      <c r="N6" s="197" t="s">
        <v>69</v>
      </c>
      <c r="O6" s="208"/>
      <c r="P6" s="208"/>
      <c r="Q6" s="208"/>
      <c r="R6" s="208"/>
      <c r="S6" s="198"/>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199" t="s">
        <v>70</v>
      </c>
      <c r="B8" s="200" t="s">
        <v>71</v>
      </c>
      <c r="C8" s="23">
        <v>8749520.61</v>
      </c>
      <c r="D8" s="23">
        <v>8669520.61</v>
      </c>
      <c r="E8" s="23">
        <v>8669520.61</v>
      </c>
      <c r="F8" s="23"/>
      <c r="G8" s="23"/>
      <c r="H8" s="23"/>
      <c r="I8" s="23"/>
      <c r="J8" s="23"/>
      <c r="K8" s="23"/>
      <c r="L8" s="23"/>
      <c r="M8" s="23"/>
      <c r="N8" s="23"/>
      <c r="O8" s="23">
        <v>80000</v>
      </c>
      <c r="P8" s="23"/>
      <c r="Q8" s="23"/>
      <c r="R8" s="23"/>
      <c r="S8" s="23">
        <v>80000</v>
      </c>
    </row>
    <row r="9" ht="18.75" customHeight="1" spans="1:19">
      <c r="A9" s="201" t="s">
        <v>56</v>
      </c>
      <c r="B9" s="202"/>
      <c r="C9" s="23">
        <v>8749520.61</v>
      </c>
      <c r="D9" s="23">
        <v>8669520.61</v>
      </c>
      <c r="E9" s="23">
        <v>8669520.61</v>
      </c>
      <c r="F9" s="23"/>
      <c r="G9" s="23"/>
      <c r="H9" s="23"/>
      <c r="I9" s="23"/>
      <c r="J9" s="23"/>
      <c r="K9" s="23"/>
      <c r="L9" s="23"/>
      <c r="M9" s="23"/>
      <c r="N9" s="23"/>
      <c r="O9" s="23">
        <v>80000</v>
      </c>
      <c r="P9" s="23"/>
      <c r="Q9" s="23"/>
      <c r="R9" s="23"/>
      <c r="S9" s="23">
        <v>80000</v>
      </c>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88888888888889" right="0.388888888888889" top="0.509027777777778" bottom="0.509027777777778" header="0.309027777777778" footer="0.309027777777778"/>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3"/>
  <sheetViews>
    <sheetView showZeros="0" workbookViewId="0">
      <selection activeCell="A1" sqref="A1"/>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ht="15" customHeight="1" spans="1:15">
      <c r="A1" s="1"/>
      <c r="B1" s="1"/>
      <c r="C1" s="1"/>
      <c r="D1" s="177"/>
      <c r="E1" s="1"/>
      <c r="F1" s="1"/>
      <c r="G1" s="1"/>
      <c r="H1" s="177"/>
      <c r="I1" s="1"/>
      <c r="J1" s="177"/>
      <c r="K1" s="1"/>
      <c r="L1" s="1"/>
      <c r="M1" s="1"/>
      <c r="N1" s="1"/>
      <c r="O1" s="38" t="s">
        <v>72</v>
      </c>
    </row>
    <row r="2" ht="42" customHeight="1" spans="1:15">
      <c r="A2" s="5" t="str">
        <f>"2025"&amp;"年部门支出预算表"</f>
        <v>2025年部门支出预算表</v>
      </c>
      <c r="B2" s="178"/>
      <c r="C2" s="178"/>
      <c r="D2" s="178"/>
      <c r="E2" s="178"/>
      <c r="F2" s="178"/>
      <c r="G2" s="178"/>
      <c r="H2" s="178"/>
      <c r="I2" s="178"/>
      <c r="J2" s="178"/>
      <c r="K2" s="178"/>
      <c r="L2" s="178"/>
      <c r="M2" s="178"/>
      <c r="N2" s="178"/>
      <c r="O2" s="178"/>
    </row>
    <row r="3" ht="18.75" customHeight="1" spans="1:15">
      <c r="A3" s="179" t="str">
        <f>"单位名称："&amp;"中共永德县委组织部"</f>
        <v>单位名称：中共永德县委组织部</v>
      </c>
      <c r="B3" s="180"/>
      <c r="C3" s="63"/>
      <c r="D3" s="28"/>
      <c r="E3" s="63"/>
      <c r="F3" s="63"/>
      <c r="G3" s="63"/>
      <c r="H3" s="28"/>
      <c r="I3" s="63"/>
      <c r="J3" s="28"/>
      <c r="K3" s="63"/>
      <c r="L3" s="63"/>
      <c r="M3" s="187"/>
      <c r="N3" s="187"/>
      <c r="O3" s="38" t="s">
        <v>1</v>
      </c>
    </row>
    <row r="4" ht="18.75" customHeight="1" spans="1:15">
      <c r="A4" s="10" t="s">
        <v>73</v>
      </c>
      <c r="B4" s="10" t="s">
        <v>74</v>
      </c>
      <c r="C4" s="10" t="s">
        <v>56</v>
      </c>
      <c r="D4" s="12" t="s">
        <v>59</v>
      </c>
      <c r="E4" s="76" t="s">
        <v>75</v>
      </c>
      <c r="F4" s="143" t="s">
        <v>76</v>
      </c>
      <c r="G4" s="10" t="s">
        <v>60</v>
      </c>
      <c r="H4" s="10" t="s">
        <v>61</v>
      </c>
      <c r="I4" s="10" t="s">
        <v>77</v>
      </c>
      <c r="J4" s="12" t="s">
        <v>78</v>
      </c>
      <c r="K4" s="13"/>
      <c r="L4" s="13"/>
      <c r="M4" s="13"/>
      <c r="N4" s="13"/>
      <c r="O4" s="14"/>
    </row>
    <row r="5" ht="30" customHeight="1" spans="1:15">
      <c r="A5" s="18"/>
      <c r="B5" s="18"/>
      <c r="C5" s="18"/>
      <c r="D5" s="67" t="s">
        <v>58</v>
      </c>
      <c r="E5" s="95" t="s">
        <v>75</v>
      </c>
      <c r="F5" s="95" t="s">
        <v>76</v>
      </c>
      <c r="G5" s="18"/>
      <c r="H5" s="18"/>
      <c r="I5" s="18"/>
      <c r="J5" s="67" t="s">
        <v>58</v>
      </c>
      <c r="K5" s="45" t="s">
        <v>79</v>
      </c>
      <c r="L5" s="45" t="s">
        <v>80</v>
      </c>
      <c r="M5" s="45" t="s">
        <v>81</v>
      </c>
      <c r="N5" s="45" t="s">
        <v>82</v>
      </c>
      <c r="O5" s="45" t="s">
        <v>83</v>
      </c>
    </row>
    <row r="6" ht="18.75" customHeight="1" spans="1:15">
      <c r="A6" s="120">
        <v>1</v>
      </c>
      <c r="B6" s="120">
        <v>2</v>
      </c>
      <c r="C6" s="67">
        <v>3</v>
      </c>
      <c r="D6" s="67">
        <v>4</v>
      </c>
      <c r="E6" s="67">
        <v>5</v>
      </c>
      <c r="F6" s="67">
        <v>6</v>
      </c>
      <c r="G6" s="67">
        <v>7</v>
      </c>
      <c r="H6" s="67">
        <v>8</v>
      </c>
      <c r="I6" s="67">
        <v>9</v>
      </c>
      <c r="J6" s="67">
        <v>10</v>
      </c>
      <c r="K6" s="67">
        <v>11</v>
      </c>
      <c r="L6" s="67">
        <v>12</v>
      </c>
      <c r="M6" s="67">
        <v>13</v>
      </c>
      <c r="N6" s="67">
        <v>14</v>
      </c>
      <c r="O6" s="67">
        <v>15</v>
      </c>
    </row>
    <row r="7" ht="18.75" customHeight="1" spans="1:15">
      <c r="A7" s="138" t="s">
        <v>84</v>
      </c>
      <c r="B7" s="166" t="s">
        <v>85</v>
      </c>
      <c r="C7" s="23">
        <v>7137677.12</v>
      </c>
      <c r="D7" s="23">
        <v>7057677.12</v>
      </c>
      <c r="E7" s="23">
        <v>3773862.12</v>
      </c>
      <c r="F7" s="23">
        <v>3283815</v>
      </c>
      <c r="G7" s="23"/>
      <c r="H7" s="23"/>
      <c r="I7" s="23"/>
      <c r="J7" s="23">
        <v>80000</v>
      </c>
      <c r="K7" s="23"/>
      <c r="L7" s="23"/>
      <c r="M7" s="23"/>
      <c r="N7" s="23"/>
      <c r="O7" s="23">
        <v>80000</v>
      </c>
    </row>
    <row r="8" ht="18.75" customHeight="1" spans="1:15">
      <c r="A8" s="181" t="s">
        <v>86</v>
      </c>
      <c r="B8" s="217" t="s">
        <v>87</v>
      </c>
      <c r="C8" s="23">
        <v>7137677.12</v>
      </c>
      <c r="D8" s="23">
        <v>7057677.12</v>
      </c>
      <c r="E8" s="23">
        <v>3773862.12</v>
      </c>
      <c r="F8" s="23">
        <v>3283815</v>
      </c>
      <c r="G8" s="23"/>
      <c r="H8" s="23"/>
      <c r="I8" s="23"/>
      <c r="J8" s="23">
        <v>80000</v>
      </c>
      <c r="K8" s="23"/>
      <c r="L8" s="23"/>
      <c r="M8" s="23"/>
      <c r="N8" s="23"/>
      <c r="O8" s="23">
        <v>80000</v>
      </c>
    </row>
    <row r="9" ht="18.75" customHeight="1" spans="1:15">
      <c r="A9" s="183" t="s">
        <v>88</v>
      </c>
      <c r="B9" s="218" t="s">
        <v>89</v>
      </c>
      <c r="C9" s="23">
        <v>3773862.12</v>
      </c>
      <c r="D9" s="23">
        <v>3773862.12</v>
      </c>
      <c r="E9" s="23">
        <v>3773862.12</v>
      </c>
      <c r="F9" s="23"/>
      <c r="G9" s="23"/>
      <c r="H9" s="23"/>
      <c r="I9" s="23"/>
      <c r="J9" s="23"/>
      <c r="K9" s="23"/>
      <c r="L9" s="23"/>
      <c r="M9" s="23"/>
      <c r="N9" s="23"/>
      <c r="O9" s="23"/>
    </row>
    <row r="10" ht="18.75" customHeight="1" spans="1:15">
      <c r="A10" s="183" t="s">
        <v>90</v>
      </c>
      <c r="B10" s="218" t="s">
        <v>91</v>
      </c>
      <c r="C10" s="23">
        <v>3263815</v>
      </c>
      <c r="D10" s="23">
        <v>3183815</v>
      </c>
      <c r="E10" s="23"/>
      <c r="F10" s="23">
        <v>3183815</v>
      </c>
      <c r="G10" s="23"/>
      <c r="H10" s="23"/>
      <c r="I10" s="23"/>
      <c r="J10" s="23">
        <v>80000</v>
      </c>
      <c r="K10" s="23"/>
      <c r="L10" s="23"/>
      <c r="M10" s="23"/>
      <c r="N10" s="23"/>
      <c r="O10" s="23">
        <v>80000</v>
      </c>
    </row>
    <row r="11" ht="18.75" customHeight="1" spans="1:15">
      <c r="A11" s="183" t="s">
        <v>92</v>
      </c>
      <c r="B11" s="218" t="s">
        <v>93</v>
      </c>
      <c r="C11" s="23">
        <v>100000</v>
      </c>
      <c r="D11" s="23">
        <v>100000</v>
      </c>
      <c r="E11" s="23"/>
      <c r="F11" s="23">
        <v>100000</v>
      </c>
      <c r="G11" s="23"/>
      <c r="H11" s="23"/>
      <c r="I11" s="23"/>
      <c r="J11" s="23"/>
      <c r="K11" s="23"/>
      <c r="L11" s="23"/>
      <c r="M11" s="23"/>
      <c r="N11" s="23"/>
      <c r="O11" s="23"/>
    </row>
    <row r="12" ht="18.75" customHeight="1" spans="1:15">
      <c r="A12" s="138" t="s">
        <v>94</v>
      </c>
      <c r="B12" s="166" t="s">
        <v>95</v>
      </c>
      <c r="C12" s="23">
        <v>979255.83</v>
      </c>
      <c r="D12" s="23">
        <v>979255.83</v>
      </c>
      <c r="E12" s="23">
        <v>979255.83</v>
      </c>
      <c r="F12" s="23"/>
      <c r="G12" s="23"/>
      <c r="H12" s="23"/>
      <c r="I12" s="23"/>
      <c r="J12" s="23"/>
      <c r="K12" s="23"/>
      <c r="L12" s="23"/>
      <c r="M12" s="23"/>
      <c r="N12" s="23"/>
      <c r="O12" s="23"/>
    </row>
    <row r="13" ht="18.75" customHeight="1" spans="1:15">
      <c r="A13" s="181" t="s">
        <v>96</v>
      </c>
      <c r="B13" s="217" t="s">
        <v>97</v>
      </c>
      <c r="C13" s="23">
        <v>979255.83</v>
      </c>
      <c r="D13" s="23">
        <v>979255.83</v>
      </c>
      <c r="E13" s="23">
        <v>979255.83</v>
      </c>
      <c r="F13" s="23"/>
      <c r="G13" s="23"/>
      <c r="H13" s="23"/>
      <c r="I13" s="23"/>
      <c r="J13" s="23"/>
      <c r="K13" s="23"/>
      <c r="L13" s="23"/>
      <c r="M13" s="23"/>
      <c r="N13" s="23"/>
      <c r="O13" s="23"/>
    </row>
    <row r="14" ht="18.75" customHeight="1" spans="1:15">
      <c r="A14" s="183" t="s">
        <v>98</v>
      </c>
      <c r="B14" s="218" t="s">
        <v>99</v>
      </c>
      <c r="C14" s="23">
        <v>465881.6</v>
      </c>
      <c r="D14" s="23">
        <v>465881.6</v>
      </c>
      <c r="E14" s="23">
        <v>465881.6</v>
      </c>
      <c r="F14" s="23"/>
      <c r="G14" s="23"/>
      <c r="H14" s="23"/>
      <c r="I14" s="23"/>
      <c r="J14" s="23"/>
      <c r="K14" s="23"/>
      <c r="L14" s="23"/>
      <c r="M14" s="23"/>
      <c r="N14" s="23"/>
      <c r="O14" s="23"/>
    </row>
    <row r="15" ht="18.75" customHeight="1" spans="1:15">
      <c r="A15" s="183" t="s">
        <v>100</v>
      </c>
      <c r="B15" s="218" t="s">
        <v>101</v>
      </c>
      <c r="C15" s="23">
        <v>513374.23</v>
      </c>
      <c r="D15" s="23">
        <v>513374.23</v>
      </c>
      <c r="E15" s="23">
        <v>513374.23</v>
      </c>
      <c r="F15" s="23"/>
      <c r="G15" s="23"/>
      <c r="H15" s="23"/>
      <c r="I15" s="23"/>
      <c r="J15" s="23"/>
      <c r="K15" s="23"/>
      <c r="L15" s="23"/>
      <c r="M15" s="23"/>
      <c r="N15" s="23"/>
      <c r="O15" s="23"/>
    </row>
    <row r="16" ht="18.75" customHeight="1" spans="1:15">
      <c r="A16" s="138" t="s">
        <v>102</v>
      </c>
      <c r="B16" s="166" t="s">
        <v>103</v>
      </c>
      <c r="C16" s="23">
        <v>247556.99</v>
      </c>
      <c r="D16" s="23">
        <v>247556.99</v>
      </c>
      <c r="E16" s="23">
        <v>247556.99</v>
      </c>
      <c r="F16" s="23"/>
      <c r="G16" s="23"/>
      <c r="H16" s="23"/>
      <c r="I16" s="23"/>
      <c r="J16" s="23"/>
      <c r="K16" s="23"/>
      <c r="L16" s="23"/>
      <c r="M16" s="23"/>
      <c r="N16" s="23"/>
      <c r="O16" s="23"/>
    </row>
    <row r="17" ht="18.75" customHeight="1" spans="1:15">
      <c r="A17" s="181" t="s">
        <v>104</v>
      </c>
      <c r="B17" s="217" t="s">
        <v>105</v>
      </c>
      <c r="C17" s="23">
        <v>247556.99</v>
      </c>
      <c r="D17" s="23">
        <v>247556.99</v>
      </c>
      <c r="E17" s="23">
        <v>247556.99</v>
      </c>
      <c r="F17" s="23"/>
      <c r="G17" s="23"/>
      <c r="H17" s="23"/>
      <c r="I17" s="23"/>
      <c r="J17" s="23"/>
      <c r="K17" s="23"/>
      <c r="L17" s="23"/>
      <c r="M17" s="23"/>
      <c r="N17" s="23"/>
      <c r="O17" s="23"/>
    </row>
    <row r="18" ht="18.75" customHeight="1" spans="1:15">
      <c r="A18" s="183" t="s">
        <v>106</v>
      </c>
      <c r="B18" s="218" t="s">
        <v>107</v>
      </c>
      <c r="C18" s="23">
        <v>227809.81</v>
      </c>
      <c r="D18" s="23">
        <v>227809.81</v>
      </c>
      <c r="E18" s="23">
        <v>227809.81</v>
      </c>
      <c r="F18" s="23"/>
      <c r="G18" s="23"/>
      <c r="H18" s="23"/>
      <c r="I18" s="23"/>
      <c r="J18" s="23"/>
      <c r="K18" s="23"/>
      <c r="L18" s="23"/>
      <c r="M18" s="23"/>
      <c r="N18" s="23"/>
      <c r="O18" s="23"/>
    </row>
    <row r="19" ht="18.75" customHeight="1" spans="1:15">
      <c r="A19" s="183" t="s">
        <v>108</v>
      </c>
      <c r="B19" s="218" t="s">
        <v>109</v>
      </c>
      <c r="C19" s="23">
        <v>19747.18</v>
      </c>
      <c r="D19" s="23">
        <v>19747.18</v>
      </c>
      <c r="E19" s="23">
        <v>19747.18</v>
      </c>
      <c r="F19" s="23"/>
      <c r="G19" s="23"/>
      <c r="H19" s="23"/>
      <c r="I19" s="23"/>
      <c r="J19" s="23"/>
      <c r="K19" s="23"/>
      <c r="L19" s="23"/>
      <c r="M19" s="23"/>
      <c r="N19" s="23"/>
      <c r="O19" s="23"/>
    </row>
    <row r="20" ht="18.75" customHeight="1" spans="1:15">
      <c r="A20" s="138" t="s">
        <v>110</v>
      </c>
      <c r="B20" s="166" t="s">
        <v>111</v>
      </c>
      <c r="C20" s="23">
        <v>385030.67</v>
      </c>
      <c r="D20" s="23">
        <v>385030.67</v>
      </c>
      <c r="E20" s="23">
        <v>385030.67</v>
      </c>
      <c r="F20" s="23"/>
      <c r="G20" s="23"/>
      <c r="H20" s="23"/>
      <c r="I20" s="23"/>
      <c r="J20" s="23"/>
      <c r="K20" s="23"/>
      <c r="L20" s="23"/>
      <c r="M20" s="23"/>
      <c r="N20" s="23"/>
      <c r="O20" s="23"/>
    </row>
    <row r="21" ht="18.75" customHeight="1" spans="1:15">
      <c r="A21" s="181" t="s">
        <v>112</v>
      </c>
      <c r="B21" s="217" t="s">
        <v>113</v>
      </c>
      <c r="C21" s="23">
        <v>385030.67</v>
      </c>
      <c r="D21" s="23">
        <v>385030.67</v>
      </c>
      <c r="E21" s="23">
        <v>385030.67</v>
      </c>
      <c r="F21" s="23"/>
      <c r="G21" s="23"/>
      <c r="H21" s="23"/>
      <c r="I21" s="23"/>
      <c r="J21" s="23"/>
      <c r="K21" s="23"/>
      <c r="L21" s="23"/>
      <c r="M21" s="23"/>
      <c r="N21" s="23"/>
      <c r="O21" s="23"/>
    </row>
    <row r="22" ht="18.75" customHeight="1" spans="1:15">
      <c r="A22" s="183" t="s">
        <v>114</v>
      </c>
      <c r="B22" s="218" t="s">
        <v>115</v>
      </c>
      <c r="C22" s="23">
        <v>385030.67</v>
      </c>
      <c r="D22" s="23">
        <v>385030.67</v>
      </c>
      <c r="E22" s="23">
        <v>385030.67</v>
      </c>
      <c r="F22" s="23"/>
      <c r="G22" s="23"/>
      <c r="H22" s="23"/>
      <c r="I22" s="23"/>
      <c r="J22" s="23"/>
      <c r="K22" s="23"/>
      <c r="L22" s="23"/>
      <c r="M22" s="23"/>
      <c r="N22" s="23"/>
      <c r="O22" s="23"/>
    </row>
    <row r="23" ht="18.75" customHeight="1" spans="1:15">
      <c r="A23" s="185" t="s">
        <v>116</v>
      </c>
      <c r="B23" s="186" t="s">
        <v>116</v>
      </c>
      <c r="C23" s="23">
        <v>8749520.61</v>
      </c>
      <c r="D23" s="23">
        <v>8669520.61</v>
      </c>
      <c r="E23" s="23">
        <v>5385705.61</v>
      </c>
      <c r="F23" s="23">
        <v>3283815</v>
      </c>
      <c r="G23" s="23"/>
      <c r="H23" s="23"/>
      <c r="I23" s="23"/>
      <c r="J23" s="23">
        <v>80000</v>
      </c>
      <c r="K23" s="23"/>
      <c r="L23" s="23"/>
      <c r="M23" s="23"/>
      <c r="N23" s="23"/>
      <c r="O23" s="23">
        <v>80000</v>
      </c>
    </row>
  </sheetData>
  <mergeCells count="11">
    <mergeCell ref="A2:O2"/>
    <mergeCell ref="A3:L3"/>
    <mergeCell ref="D4:F4"/>
    <mergeCell ref="J4:O4"/>
    <mergeCell ref="A23:B23"/>
    <mergeCell ref="A4:A5"/>
    <mergeCell ref="B4:B5"/>
    <mergeCell ref="C4:C5"/>
    <mergeCell ref="G4:G5"/>
    <mergeCell ref="H4:H5"/>
    <mergeCell ref="I4:I5"/>
  </mergeCells>
  <printOptions horizontalCentered="1"/>
  <pageMargins left="0.388888888888889" right="0.388888888888889" top="0.509027777777778" bottom="0.509027777777778" header="0.309027777777778" footer="0.309027777777778"/>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Zeros="0" workbookViewId="0">
      <selection activeCell="A1" sqref="A1"/>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ht="15" customHeight="1" spans="1:4">
      <c r="A1" s="1"/>
      <c r="B1" s="1"/>
      <c r="C1" s="1"/>
      <c r="D1" s="38" t="s">
        <v>117</v>
      </c>
    </row>
    <row r="2" ht="36" customHeight="1" spans="1:4">
      <c r="A2" s="5" t="str">
        <f>"2025"&amp;"年部门财政拨款收支预算总表"</f>
        <v>2025年部门财政拨款收支预算总表</v>
      </c>
      <c r="B2" s="164"/>
      <c r="C2" s="164"/>
      <c r="D2" s="164"/>
    </row>
    <row r="3" ht="18.75" customHeight="1" spans="1:4">
      <c r="A3" s="7" t="str">
        <f>"单位名称："&amp;"中共永德县委组织部"</f>
        <v>单位名称：中共永德县委组织部</v>
      </c>
      <c r="B3" s="165"/>
      <c r="C3" s="165"/>
      <c r="D3" s="38" t="s">
        <v>1</v>
      </c>
    </row>
    <row r="4" ht="18.75" customHeight="1" spans="1:4">
      <c r="A4" s="12" t="s">
        <v>2</v>
      </c>
      <c r="B4" s="14"/>
      <c r="C4" s="12" t="s">
        <v>3</v>
      </c>
      <c r="D4" s="14"/>
    </row>
    <row r="5" ht="18.75" customHeight="1" spans="1:4">
      <c r="A5" s="29" t="s">
        <v>4</v>
      </c>
      <c r="B5" s="109" t="str">
        <f>"2025"&amp;"年预算数"</f>
        <v>2025年预算数</v>
      </c>
      <c r="C5" s="29" t="s">
        <v>118</v>
      </c>
      <c r="D5" s="109" t="str">
        <f>"2025"&amp;"年预算数"</f>
        <v>2025年预算数</v>
      </c>
    </row>
    <row r="6" ht="18.75" customHeight="1" spans="1:4">
      <c r="A6" s="31"/>
      <c r="B6" s="18"/>
      <c r="C6" s="31"/>
      <c r="D6" s="18"/>
    </row>
    <row r="7" ht="18.75" customHeight="1" spans="1:4">
      <c r="A7" s="166" t="s">
        <v>119</v>
      </c>
      <c r="B7" s="23">
        <v>8669520.61</v>
      </c>
      <c r="C7" s="22" t="s">
        <v>120</v>
      </c>
      <c r="D7" s="23">
        <v>8669520.61</v>
      </c>
    </row>
    <row r="8" ht="18.75" customHeight="1" spans="1:4">
      <c r="A8" s="167" t="s">
        <v>121</v>
      </c>
      <c r="B8" s="23">
        <v>8669520.61</v>
      </c>
      <c r="C8" s="22" t="s">
        <v>122</v>
      </c>
      <c r="D8" s="23">
        <v>7057677.12</v>
      </c>
    </row>
    <row r="9" ht="18.75" customHeight="1" spans="1:4">
      <c r="A9" s="167" t="s">
        <v>123</v>
      </c>
      <c r="B9" s="23"/>
      <c r="C9" s="22" t="s">
        <v>124</v>
      </c>
      <c r="D9" s="23"/>
    </row>
    <row r="10" ht="18.75" customHeight="1" spans="1:4">
      <c r="A10" s="167" t="s">
        <v>125</v>
      </c>
      <c r="B10" s="23"/>
      <c r="C10" s="22" t="s">
        <v>126</v>
      </c>
      <c r="D10" s="23"/>
    </row>
    <row r="11" ht="18.75" customHeight="1" spans="1:4">
      <c r="A11" s="168" t="s">
        <v>127</v>
      </c>
      <c r="B11" s="23"/>
      <c r="C11" s="169" t="s">
        <v>128</v>
      </c>
      <c r="D11" s="23"/>
    </row>
    <row r="12" ht="18.75" customHeight="1" spans="1:4">
      <c r="A12" s="170" t="s">
        <v>121</v>
      </c>
      <c r="B12" s="23"/>
      <c r="C12" s="171" t="s">
        <v>129</v>
      </c>
      <c r="D12" s="23"/>
    </row>
    <row r="13" ht="18.75" customHeight="1" spans="1:4">
      <c r="A13" s="170" t="s">
        <v>123</v>
      </c>
      <c r="B13" s="23"/>
      <c r="C13" s="171" t="s">
        <v>130</v>
      </c>
      <c r="D13" s="23"/>
    </row>
    <row r="14" ht="18.75" customHeight="1" spans="1:4">
      <c r="A14" s="170" t="s">
        <v>125</v>
      </c>
      <c r="B14" s="23"/>
      <c r="C14" s="171" t="s">
        <v>131</v>
      </c>
      <c r="D14" s="23"/>
    </row>
    <row r="15" ht="18.75" customHeight="1" spans="1:4">
      <c r="A15" s="170" t="s">
        <v>26</v>
      </c>
      <c r="B15" s="23"/>
      <c r="C15" s="171" t="s">
        <v>132</v>
      </c>
      <c r="D15" s="23">
        <v>979255.83</v>
      </c>
    </row>
    <row r="16" ht="18.75" customHeight="1" spans="1:4">
      <c r="A16" s="170" t="s">
        <v>26</v>
      </c>
      <c r="B16" s="23" t="s">
        <v>26</v>
      </c>
      <c r="C16" s="171" t="s">
        <v>133</v>
      </c>
      <c r="D16" s="23">
        <v>247556.99</v>
      </c>
    </row>
    <row r="17" ht="18.75" customHeight="1" spans="1:4">
      <c r="A17" s="172" t="s">
        <v>26</v>
      </c>
      <c r="B17" s="23" t="s">
        <v>26</v>
      </c>
      <c r="C17" s="171" t="s">
        <v>134</v>
      </c>
      <c r="D17" s="23"/>
    </row>
    <row r="18" ht="18.75" customHeight="1" spans="1:4">
      <c r="A18" s="172" t="s">
        <v>26</v>
      </c>
      <c r="B18" s="23" t="s">
        <v>26</v>
      </c>
      <c r="C18" s="171" t="s">
        <v>135</v>
      </c>
      <c r="D18" s="23"/>
    </row>
    <row r="19" ht="18.75" customHeight="1" spans="1:4">
      <c r="A19" s="173" t="s">
        <v>26</v>
      </c>
      <c r="B19" s="23" t="s">
        <v>26</v>
      </c>
      <c r="C19" s="171" t="s">
        <v>136</v>
      </c>
      <c r="D19" s="23"/>
    </row>
    <row r="20" ht="18.75" customHeight="1" spans="1:4">
      <c r="A20" s="173" t="s">
        <v>26</v>
      </c>
      <c r="B20" s="23" t="s">
        <v>26</v>
      </c>
      <c r="C20" s="171" t="s">
        <v>137</v>
      </c>
      <c r="D20" s="23"/>
    </row>
    <row r="21" ht="18.75" customHeight="1" spans="1:4">
      <c r="A21" s="173" t="s">
        <v>26</v>
      </c>
      <c r="B21" s="23" t="s">
        <v>26</v>
      </c>
      <c r="C21" s="171" t="s">
        <v>138</v>
      </c>
      <c r="D21" s="23"/>
    </row>
    <row r="22" ht="18.75" customHeight="1" spans="1:4">
      <c r="A22" s="173" t="s">
        <v>26</v>
      </c>
      <c r="B22" s="23" t="s">
        <v>26</v>
      </c>
      <c r="C22" s="171" t="s">
        <v>139</v>
      </c>
      <c r="D22" s="23"/>
    </row>
    <row r="23" ht="18.75" customHeight="1" spans="1:4">
      <c r="A23" s="173" t="s">
        <v>26</v>
      </c>
      <c r="B23" s="23" t="s">
        <v>26</v>
      </c>
      <c r="C23" s="171" t="s">
        <v>140</v>
      </c>
      <c r="D23" s="23"/>
    </row>
    <row r="24" ht="18.75" customHeight="1" spans="1:4">
      <c r="A24" s="173" t="s">
        <v>26</v>
      </c>
      <c r="B24" s="23" t="s">
        <v>26</v>
      </c>
      <c r="C24" s="171" t="s">
        <v>141</v>
      </c>
      <c r="D24" s="23"/>
    </row>
    <row r="25" ht="18.75" customHeight="1" spans="1:4">
      <c r="A25" s="173" t="s">
        <v>26</v>
      </c>
      <c r="B25" s="23" t="s">
        <v>26</v>
      </c>
      <c r="C25" s="171" t="s">
        <v>142</v>
      </c>
      <c r="D25" s="23"/>
    </row>
    <row r="26" ht="18.75" customHeight="1" spans="1:4">
      <c r="A26" s="173" t="s">
        <v>26</v>
      </c>
      <c r="B26" s="23" t="s">
        <v>26</v>
      </c>
      <c r="C26" s="171" t="s">
        <v>143</v>
      </c>
      <c r="D26" s="23">
        <v>385030.67</v>
      </c>
    </row>
    <row r="27" ht="18.75" customHeight="1" spans="1:4">
      <c r="A27" s="173" t="s">
        <v>26</v>
      </c>
      <c r="B27" s="23" t="s">
        <v>26</v>
      </c>
      <c r="C27" s="171" t="s">
        <v>144</v>
      </c>
      <c r="D27" s="23"/>
    </row>
    <row r="28" ht="18.75" customHeight="1" spans="1:4">
      <c r="A28" s="173" t="s">
        <v>26</v>
      </c>
      <c r="B28" s="23" t="s">
        <v>26</v>
      </c>
      <c r="C28" s="171" t="s">
        <v>145</v>
      </c>
      <c r="D28" s="23"/>
    </row>
    <row r="29" ht="18.75" customHeight="1" spans="1:4">
      <c r="A29" s="173" t="s">
        <v>26</v>
      </c>
      <c r="B29" s="23" t="s">
        <v>26</v>
      </c>
      <c r="C29" s="171" t="s">
        <v>146</v>
      </c>
      <c r="D29" s="23"/>
    </row>
    <row r="30" ht="18.75" customHeight="1" spans="1:4">
      <c r="A30" s="173" t="s">
        <v>26</v>
      </c>
      <c r="B30" s="23" t="s">
        <v>26</v>
      </c>
      <c r="C30" s="171" t="s">
        <v>147</v>
      </c>
      <c r="D30" s="23"/>
    </row>
    <row r="31" ht="18.75" customHeight="1" spans="1:4">
      <c r="A31" s="174" t="s">
        <v>26</v>
      </c>
      <c r="B31" s="23" t="s">
        <v>26</v>
      </c>
      <c r="C31" s="171" t="s">
        <v>148</v>
      </c>
      <c r="D31" s="23"/>
    </row>
    <row r="32" ht="18.75" customHeight="1" spans="1:4">
      <c r="A32" s="174" t="s">
        <v>26</v>
      </c>
      <c r="B32" s="23" t="s">
        <v>26</v>
      </c>
      <c r="C32" s="171" t="s">
        <v>149</v>
      </c>
      <c r="D32" s="23"/>
    </row>
    <row r="33" ht="18.75" customHeight="1" spans="1:4">
      <c r="A33" s="174" t="s">
        <v>26</v>
      </c>
      <c r="B33" s="23" t="s">
        <v>26</v>
      </c>
      <c r="C33" s="171" t="s">
        <v>150</v>
      </c>
      <c r="D33" s="23"/>
    </row>
    <row r="34" ht="18.75" customHeight="1" spans="1:4">
      <c r="A34" s="174"/>
      <c r="B34" s="23"/>
      <c r="C34" s="171" t="s">
        <v>151</v>
      </c>
      <c r="D34" s="23"/>
    </row>
    <row r="35" ht="18.75" customHeight="1" spans="1:4">
      <c r="A35" s="174" t="s">
        <v>26</v>
      </c>
      <c r="B35" s="23" t="s">
        <v>26</v>
      </c>
      <c r="C35" s="171" t="s">
        <v>152</v>
      </c>
      <c r="D35" s="23"/>
    </row>
    <row r="36" ht="18.75" customHeight="1" spans="1:4">
      <c r="A36" s="54" t="s">
        <v>153</v>
      </c>
      <c r="B36" s="175">
        <v>8669520.61</v>
      </c>
      <c r="C36" s="176" t="s">
        <v>52</v>
      </c>
      <c r="D36" s="175">
        <v>8669520.61</v>
      </c>
    </row>
  </sheetData>
  <mergeCells count="8">
    <mergeCell ref="A2:D2"/>
    <mergeCell ref="A3:B3"/>
    <mergeCell ref="A4:B4"/>
    <mergeCell ref="C4:D4"/>
    <mergeCell ref="A5:A6"/>
    <mergeCell ref="B5:B6"/>
    <mergeCell ref="C5:C6"/>
    <mergeCell ref="D5:D6"/>
  </mergeCells>
  <printOptions horizontalCentered="1"/>
  <pageMargins left="0.388888888888889" right="0.388888888888889" top="0.509027777777778" bottom="0.509027777777778" header="0.309027777777778" footer="0.309027777777778"/>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3"/>
  <sheetViews>
    <sheetView showZeros="0" workbookViewId="0">
      <selection activeCell="A1" sqref="A1"/>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ht="15" customHeight="1" spans="4:7">
      <c r="D1" s="154"/>
      <c r="F1" s="58"/>
      <c r="G1" s="38" t="s">
        <v>154</v>
      </c>
    </row>
    <row r="2" ht="39" customHeight="1" spans="1:7">
      <c r="A2" s="5" t="str">
        <f>"2025"&amp;"年一般公共预算支出预算表（按功能科目分类）"</f>
        <v>2025年一般公共预算支出预算表（按功能科目分类）</v>
      </c>
      <c r="B2" s="155"/>
      <c r="C2" s="155"/>
      <c r="D2" s="155"/>
      <c r="E2" s="155"/>
      <c r="F2" s="155"/>
      <c r="G2" s="155"/>
    </row>
    <row r="3" ht="18" customHeight="1" spans="1:7">
      <c r="A3" s="156" t="str">
        <f>"单位名称："&amp;"中共永德县委组织部"</f>
        <v>单位名称：中共永德县委组织部</v>
      </c>
      <c r="B3" s="27"/>
      <c r="C3" s="28"/>
      <c r="D3" s="28"/>
      <c r="E3" s="28"/>
      <c r="F3" s="104"/>
      <c r="G3" s="38" t="s">
        <v>1</v>
      </c>
    </row>
    <row r="4" ht="20.25" customHeight="1" spans="1:7">
      <c r="A4" s="157" t="s">
        <v>155</v>
      </c>
      <c r="B4" s="158"/>
      <c r="C4" s="109" t="s">
        <v>56</v>
      </c>
      <c r="D4" s="136" t="s">
        <v>75</v>
      </c>
      <c r="E4" s="13"/>
      <c r="F4" s="14"/>
      <c r="G4" s="129" t="s">
        <v>76</v>
      </c>
    </row>
    <row r="5" ht="20.25" customHeight="1" spans="1:7">
      <c r="A5" s="159" t="s">
        <v>73</v>
      </c>
      <c r="B5" s="159" t="s">
        <v>74</v>
      </c>
      <c r="C5" s="31"/>
      <c r="D5" s="67" t="s">
        <v>58</v>
      </c>
      <c r="E5" s="67" t="s">
        <v>156</v>
      </c>
      <c r="F5" s="67" t="s">
        <v>157</v>
      </c>
      <c r="G5" s="97"/>
    </row>
    <row r="6" ht="19.5" customHeight="1" spans="1:7">
      <c r="A6" s="159" t="s">
        <v>158</v>
      </c>
      <c r="B6" s="159" t="s">
        <v>159</v>
      </c>
      <c r="C6" s="159" t="s">
        <v>160</v>
      </c>
      <c r="D6" s="67">
        <v>4</v>
      </c>
      <c r="E6" s="160" t="s">
        <v>161</v>
      </c>
      <c r="F6" s="160" t="s">
        <v>162</v>
      </c>
      <c r="G6" s="159" t="s">
        <v>163</v>
      </c>
    </row>
    <row r="7" ht="18" customHeight="1" spans="1:7">
      <c r="A7" s="32" t="s">
        <v>84</v>
      </c>
      <c r="B7" s="32" t="s">
        <v>85</v>
      </c>
      <c r="C7" s="23">
        <v>7057677.12</v>
      </c>
      <c r="D7" s="23">
        <v>3773862.12</v>
      </c>
      <c r="E7" s="23">
        <v>3382514.6</v>
      </c>
      <c r="F7" s="23">
        <v>391347.52</v>
      </c>
      <c r="G7" s="23">
        <v>3283815</v>
      </c>
    </row>
    <row r="8" ht="18" customHeight="1" spans="1:7">
      <c r="A8" s="121" t="s">
        <v>86</v>
      </c>
      <c r="B8" s="121" t="s">
        <v>87</v>
      </c>
      <c r="C8" s="23">
        <v>7057677.12</v>
      </c>
      <c r="D8" s="23">
        <v>3773862.12</v>
      </c>
      <c r="E8" s="23">
        <v>3382514.6</v>
      </c>
      <c r="F8" s="23">
        <v>391347.52</v>
      </c>
      <c r="G8" s="23">
        <v>3283815</v>
      </c>
    </row>
    <row r="9" ht="18" customHeight="1" spans="1:7">
      <c r="A9" s="161" t="s">
        <v>88</v>
      </c>
      <c r="B9" s="161" t="s">
        <v>89</v>
      </c>
      <c r="C9" s="23">
        <v>3773862.12</v>
      </c>
      <c r="D9" s="23">
        <v>3773862.12</v>
      </c>
      <c r="E9" s="23">
        <v>3382514.6</v>
      </c>
      <c r="F9" s="23">
        <v>391347.52</v>
      </c>
      <c r="G9" s="23"/>
    </row>
    <row r="10" ht="18" customHeight="1" spans="1:7">
      <c r="A10" s="161" t="s">
        <v>90</v>
      </c>
      <c r="B10" s="161" t="s">
        <v>91</v>
      </c>
      <c r="C10" s="23">
        <v>3183815</v>
      </c>
      <c r="D10" s="23"/>
      <c r="E10" s="23"/>
      <c r="F10" s="23"/>
      <c r="G10" s="23">
        <v>3183815</v>
      </c>
    </row>
    <row r="11" ht="18" customHeight="1" spans="1:7">
      <c r="A11" s="161" t="s">
        <v>92</v>
      </c>
      <c r="B11" s="161" t="s">
        <v>93</v>
      </c>
      <c r="C11" s="23">
        <v>100000</v>
      </c>
      <c r="D11" s="23"/>
      <c r="E11" s="23"/>
      <c r="F11" s="23"/>
      <c r="G11" s="23">
        <v>100000</v>
      </c>
    </row>
    <row r="12" ht="18" customHeight="1" spans="1:7">
      <c r="A12" s="32" t="s">
        <v>94</v>
      </c>
      <c r="B12" s="32" t="s">
        <v>95</v>
      </c>
      <c r="C12" s="23">
        <v>979255.83</v>
      </c>
      <c r="D12" s="23">
        <v>979255.83</v>
      </c>
      <c r="E12" s="23">
        <v>972755.83</v>
      </c>
      <c r="F12" s="23">
        <v>6500</v>
      </c>
      <c r="G12" s="23"/>
    </row>
    <row r="13" ht="18" customHeight="1" spans="1:7">
      <c r="A13" s="121" t="s">
        <v>96</v>
      </c>
      <c r="B13" s="121" t="s">
        <v>97</v>
      </c>
      <c r="C13" s="23">
        <v>979255.83</v>
      </c>
      <c r="D13" s="23">
        <v>979255.83</v>
      </c>
      <c r="E13" s="23">
        <v>972755.83</v>
      </c>
      <c r="F13" s="23">
        <v>6500</v>
      </c>
      <c r="G13" s="23"/>
    </row>
    <row r="14" ht="18" customHeight="1" spans="1:7">
      <c r="A14" s="161" t="s">
        <v>98</v>
      </c>
      <c r="B14" s="161" t="s">
        <v>99</v>
      </c>
      <c r="C14" s="23">
        <v>465881.6</v>
      </c>
      <c r="D14" s="23">
        <v>465881.6</v>
      </c>
      <c r="E14" s="23">
        <v>459381.6</v>
      </c>
      <c r="F14" s="23">
        <v>6500</v>
      </c>
      <c r="G14" s="23"/>
    </row>
    <row r="15" ht="18" customHeight="1" spans="1:7">
      <c r="A15" s="161" t="s">
        <v>100</v>
      </c>
      <c r="B15" s="161" t="s">
        <v>101</v>
      </c>
      <c r="C15" s="23">
        <v>513374.23</v>
      </c>
      <c r="D15" s="23">
        <v>513374.23</v>
      </c>
      <c r="E15" s="23">
        <v>513374.23</v>
      </c>
      <c r="F15" s="23"/>
      <c r="G15" s="23"/>
    </row>
    <row r="16" ht="18" customHeight="1" spans="1:7">
      <c r="A16" s="32" t="s">
        <v>102</v>
      </c>
      <c r="B16" s="32" t="s">
        <v>103</v>
      </c>
      <c r="C16" s="23">
        <v>247556.99</v>
      </c>
      <c r="D16" s="23">
        <v>247556.99</v>
      </c>
      <c r="E16" s="23">
        <v>247556.99</v>
      </c>
      <c r="F16" s="23"/>
      <c r="G16" s="23"/>
    </row>
    <row r="17" ht="18" customHeight="1" spans="1:7">
      <c r="A17" s="121" t="s">
        <v>104</v>
      </c>
      <c r="B17" s="121" t="s">
        <v>105</v>
      </c>
      <c r="C17" s="23">
        <v>247556.99</v>
      </c>
      <c r="D17" s="23">
        <v>247556.99</v>
      </c>
      <c r="E17" s="23">
        <v>247556.99</v>
      </c>
      <c r="F17" s="23"/>
      <c r="G17" s="23"/>
    </row>
    <row r="18" ht="18" customHeight="1" spans="1:7">
      <c r="A18" s="161" t="s">
        <v>106</v>
      </c>
      <c r="B18" s="161" t="s">
        <v>107</v>
      </c>
      <c r="C18" s="23">
        <v>227809.81</v>
      </c>
      <c r="D18" s="23">
        <v>227809.81</v>
      </c>
      <c r="E18" s="23">
        <v>227809.81</v>
      </c>
      <c r="F18" s="23"/>
      <c r="G18" s="23"/>
    </row>
    <row r="19" ht="18" customHeight="1" spans="1:7">
      <c r="A19" s="161" t="s">
        <v>108</v>
      </c>
      <c r="B19" s="161" t="s">
        <v>109</v>
      </c>
      <c r="C19" s="23">
        <v>19747.18</v>
      </c>
      <c r="D19" s="23">
        <v>19747.18</v>
      </c>
      <c r="E19" s="23">
        <v>19747.18</v>
      </c>
      <c r="F19" s="23"/>
      <c r="G19" s="23"/>
    </row>
    <row r="20" ht="18" customHeight="1" spans="1:7">
      <c r="A20" s="32" t="s">
        <v>110</v>
      </c>
      <c r="B20" s="32" t="s">
        <v>111</v>
      </c>
      <c r="C20" s="23">
        <v>385030.67</v>
      </c>
      <c r="D20" s="23">
        <v>385030.67</v>
      </c>
      <c r="E20" s="23">
        <v>385030.67</v>
      </c>
      <c r="F20" s="23"/>
      <c r="G20" s="23"/>
    </row>
    <row r="21" ht="18" customHeight="1" spans="1:7">
      <c r="A21" s="121" t="s">
        <v>112</v>
      </c>
      <c r="B21" s="121" t="s">
        <v>113</v>
      </c>
      <c r="C21" s="23">
        <v>385030.67</v>
      </c>
      <c r="D21" s="23">
        <v>385030.67</v>
      </c>
      <c r="E21" s="23">
        <v>385030.67</v>
      </c>
      <c r="F21" s="23"/>
      <c r="G21" s="23"/>
    </row>
    <row r="22" ht="18" customHeight="1" spans="1:7">
      <c r="A22" s="161" t="s">
        <v>114</v>
      </c>
      <c r="B22" s="161" t="s">
        <v>115</v>
      </c>
      <c r="C22" s="23">
        <v>385030.67</v>
      </c>
      <c r="D22" s="23">
        <v>385030.67</v>
      </c>
      <c r="E22" s="23">
        <v>385030.67</v>
      </c>
      <c r="F22" s="23"/>
      <c r="G22" s="23"/>
    </row>
    <row r="23" ht="18" customHeight="1" spans="1:7">
      <c r="A23" s="162" t="s">
        <v>116</v>
      </c>
      <c r="B23" s="163" t="s">
        <v>116</v>
      </c>
      <c r="C23" s="23">
        <v>8669520.61</v>
      </c>
      <c r="D23" s="23">
        <v>5385705.61</v>
      </c>
      <c r="E23" s="23">
        <v>4987858.09</v>
      </c>
      <c r="F23" s="23">
        <v>397847.52</v>
      </c>
      <c r="G23" s="23">
        <v>3283815</v>
      </c>
    </row>
  </sheetData>
  <mergeCells count="7">
    <mergeCell ref="A2:G2"/>
    <mergeCell ref="A3:E3"/>
    <mergeCell ref="A4:B4"/>
    <mergeCell ref="D4:F4"/>
    <mergeCell ref="A23:B23"/>
    <mergeCell ref="C4:C5"/>
    <mergeCell ref="G4:G5"/>
  </mergeCells>
  <printOptions horizontalCentered="1"/>
  <pageMargins left="0.388888888888889" right="0.388888888888889" top="0.579166666666667" bottom="0.579166666666667"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showZeros="0" workbookViewId="0">
      <selection activeCell="A1" sqref="A1"/>
    </sheetView>
  </sheetViews>
  <sheetFormatPr defaultColWidth="9.14285714285714" defaultRowHeight="14.25" customHeight="1" outlineLevelCol="6"/>
  <cols>
    <col min="1" max="1" width="23.5714285714286" customWidth="1"/>
    <col min="2" max="7" width="22.847619047619" customWidth="1"/>
  </cols>
  <sheetData>
    <row r="1" ht="15" customHeight="1" spans="1:7">
      <c r="A1" s="144"/>
      <c r="B1" s="145"/>
      <c r="C1" s="146"/>
      <c r="D1" s="63"/>
      <c r="G1" s="90" t="s">
        <v>164</v>
      </c>
    </row>
    <row r="2" ht="39" customHeight="1" spans="1:7">
      <c r="A2" s="134" t="str">
        <f>"2025"&amp;"年“三公”经费支出预算表"</f>
        <v>2025年“三公”经费支出预算表</v>
      </c>
      <c r="B2" s="50"/>
      <c r="C2" s="50"/>
      <c r="D2" s="50"/>
      <c r="E2" s="50"/>
      <c r="F2" s="50"/>
      <c r="G2" s="50"/>
    </row>
    <row r="3" ht="18.75" customHeight="1" spans="1:7">
      <c r="A3" s="40" t="str">
        <f>"单位名称："&amp;"中共永德县委组织部"</f>
        <v>单位名称：中共永德县委组织部</v>
      </c>
      <c r="B3" s="145"/>
      <c r="C3" s="146"/>
      <c r="D3" s="63"/>
      <c r="E3" s="28"/>
      <c r="G3" s="90" t="s">
        <v>165</v>
      </c>
    </row>
    <row r="4" ht="18.75" customHeight="1" spans="1:7">
      <c r="A4" s="10" t="s">
        <v>166</v>
      </c>
      <c r="B4" s="10" t="s">
        <v>167</v>
      </c>
      <c r="C4" s="29" t="s">
        <v>168</v>
      </c>
      <c r="D4" s="12" t="s">
        <v>169</v>
      </c>
      <c r="E4" s="13"/>
      <c r="F4" s="14"/>
      <c r="G4" s="29" t="s">
        <v>170</v>
      </c>
    </row>
    <row r="5" ht="18.75" customHeight="1" spans="1:7">
      <c r="A5" s="17"/>
      <c r="B5" s="147"/>
      <c r="C5" s="31"/>
      <c r="D5" s="67" t="s">
        <v>58</v>
      </c>
      <c r="E5" s="67" t="s">
        <v>171</v>
      </c>
      <c r="F5" s="67" t="s">
        <v>172</v>
      </c>
      <c r="G5" s="31"/>
    </row>
    <row r="6" ht="18.75" customHeight="1" spans="1:7">
      <c r="A6" s="148" t="s">
        <v>56</v>
      </c>
      <c r="B6" s="149">
        <v>1</v>
      </c>
      <c r="C6" s="150">
        <v>2</v>
      </c>
      <c r="D6" s="151">
        <v>3</v>
      </c>
      <c r="E6" s="151">
        <v>4</v>
      </c>
      <c r="F6" s="151">
        <v>5</v>
      </c>
      <c r="G6" s="150">
        <v>6</v>
      </c>
    </row>
    <row r="7" ht="18.75" customHeight="1" spans="1:7">
      <c r="A7" s="148" t="s">
        <v>56</v>
      </c>
      <c r="B7" s="152">
        <v>124640</v>
      </c>
      <c r="C7" s="152"/>
      <c r="D7" s="152">
        <v>107840</v>
      </c>
      <c r="E7" s="152"/>
      <c r="F7" s="152">
        <v>107840</v>
      </c>
      <c r="G7" s="152">
        <v>16800</v>
      </c>
    </row>
    <row r="8" ht="18.75" customHeight="1" spans="1:7">
      <c r="A8" s="153" t="s">
        <v>173</v>
      </c>
      <c r="B8" s="152"/>
      <c r="C8" s="152"/>
      <c r="D8" s="152"/>
      <c r="E8" s="152"/>
      <c r="F8" s="152"/>
      <c r="G8" s="152"/>
    </row>
    <row r="9" ht="18.75" customHeight="1" spans="1:7">
      <c r="A9" s="153" t="s">
        <v>174</v>
      </c>
      <c r="B9" s="152">
        <v>124640</v>
      </c>
      <c r="C9" s="152"/>
      <c r="D9" s="152">
        <v>107840</v>
      </c>
      <c r="E9" s="152"/>
      <c r="F9" s="152">
        <v>107840</v>
      </c>
      <c r="G9" s="152">
        <v>16800</v>
      </c>
    </row>
    <row r="10" ht="18.75" customHeight="1" spans="1:7">
      <c r="A10" s="153" t="s">
        <v>175</v>
      </c>
      <c r="B10" s="152"/>
      <c r="C10" s="152"/>
      <c r="D10" s="152"/>
      <c r="E10" s="152"/>
      <c r="F10" s="152"/>
      <c r="G10" s="152"/>
    </row>
    <row r="11" ht="18.75" customHeight="1" spans="1:7">
      <c r="A11" s="153" t="s">
        <v>176</v>
      </c>
      <c r="B11" s="152"/>
      <c r="C11" s="152"/>
      <c r="D11" s="152"/>
      <c r="E11" s="152"/>
      <c r="F11" s="152"/>
      <c r="G11" s="152"/>
    </row>
  </sheetData>
  <mergeCells count="7">
    <mergeCell ref="A2:G2"/>
    <mergeCell ref="A3:D3"/>
    <mergeCell ref="D4:F4"/>
    <mergeCell ref="A4:A6"/>
    <mergeCell ref="B4:B5"/>
    <mergeCell ref="C4:C5"/>
    <mergeCell ref="G4:G5"/>
  </mergeCells>
  <printOptions horizontalCentered="1"/>
  <pageMargins left="0.388888888888889" right="0.388888888888889" top="0.579166666666667" bottom="0.579166666666667" header="0.509027777777778" footer="0.509027777777778"/>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48"/>
  <sheetViews>
    <sheetView showZeros="0" topLeftCell="A25" workbookViewId="0">
      <selection activeCell="F46" sqref="F46"/>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ht="15" customHeight="1" spans="2:23">
      <c r="B1" s="132"/>
      <c r="D1" s="133"/>
      <c r="E1" s="133"/>
      <c r="F1" s="133"/>
      <c r="G1" s="133"/>
      <c r="H1" s="69"/>
      <c r="I1" s="69"/>
      <c r="J1" s="69"/>
      <c r="K1" s="69"/>
      <c r="L1" s="69"/>
      <c r="M1" s="69"/>
      <c r="N1" s="28"/>
      <c r="O1" s="28"/>
      <c r="P1" s="28"/>
      <c r="Q1" s="69"/>
      <c r="U1" s="132"/>
      <c r="W1" s="37" t="s">
        <v>177</v>
      </c>
    </row>
    <row r="2" ht="39.75" customHeight="1" spans="1:23">
      <c r="A2" s="134" t="str">
        <f>"2025"&amp;"年部门基本支出预算表"</f>
        <v>2025年部门基本支出预算表</v>
      </c>
      <c r="B2" s="50"/>
      <c r="C2" s="50"/>
      <c r="D2" s="50"/>
      <c r="E2" s="50"/>
      <c r="F2" s="50"/>
      <c r="G2" s="50"/>
      <c r="H2" s="50"/>
      <c r="I2" s="50"/>
      <c r="J2" s="50"/>
      <c r="K2" s="50"/>
      <c r="L2" s="50"/>
      <c r="M2" s="50"/>
      <c r="N2" s="6"/>
      <c r="O2" s="6"/>
      <c r="P2" s="6"/>
      <c r="Q2" s="50"/>
      <c r="R2" s="50"/>
      <c r="S2" s="50"/>
      <c r="T2" s="50"/>
      <c r="U2" s="50"/>
      <c r="V2" s="50"/>
      <c r="W2" s="50"/>
    </row>
    <row r="3" ht="18.75" customHeight="1" spans="1:23">
      <c r="A3" s="7" t="str">
        <f>"单位名称："&amp;"中共永德县委组织部"</f>
        <v>单位名称：中共永德县委组织部</v>
      </c>
      <c r="B3" s="135"/>
      <c r="C3" s="135"/>
      <c r="D3" s="135"/>
      <c r="E3" s="135"/>
      <c r="F3" s="135"/>
      <c r="G3" s="135"/>
      <c r="H3" s="73"/>
      <c r="I3" s="73"/>
      <c r="J3" s="73"/>
      <c r="K3" s="73"/>
      <c r="L3" s="73"/>
      <c r="M3" s="73"/>
      <c r="N3" s="96"/>
      <c r="O3" s="96"/>
      <c r="P3" s="96"/>
      <c r="Q3" s="73"/>
      <c r="U3" s="132"/>
      <c r="W3" s="37" t="s">
        <v>165</v>
      </c>
    </row>
    <row r="4" ht="18" customHeight="1" spans="1:23">
      <c r="A4" s="10" t="s">
        <v>178</v>
      </c>
      <c r="B4" s="10" t="s">
        <v>179</v>
      </c>
      <c r="C4" s="10" t="s">
        <v>180</v>
      </c>
      <c r="D4" s="10" t="s">
        <v>181</v>
      </c>
      <c r="E4" s="10" t="s">
        <v>182</v>
      </c>
      <c r="F4" s="10" t="s">
        <v>183</v>
      </c>
      <c r="G4" s="10" t="s">
        <v>184</v>
      </c>
      <c r="H4" s="136" t="s">
        <v>185</v>
      </c>
      <c r="I4" s="65" t="s">
        <v>185</v>
      </c>
      <c r="J4" s="65"/>
      <c r="K4" s="65"/>
      <c r="L4" s="65"/>
      <c r="M4" s="65"/>
      <c r="N4" s="13"/>
      <c r="O4" s="13"/>
      <c r="P4" s="13"/>
      <c r="Q4" s="76" t="s">
        <v>62</v>
      </c>
      <c r="R4" s="65" t="s">
        <v>78</v>
      </c>
      <c r="S4" s="65"/>
      <c r="T4" s="65"/>
      <c r="U4" s="65"/>
      <c r="V4" s="65"/>
      <c r="W4" s="141"/>
    </row>
    <row r="5" ht="18" customHeight="1" spans="1:23">
      <c r="A5" s="15"/>
      <c r="B5" s="131"/>
      <c r="C5" s="15"/>
      <c r="D5" s="15"/>
      <c r="E5" s="15"/>
      <c r="F5" s="15"/>
      <c r="G5" s="15"/>
      <c r="H5" s="109" t="s">
        <v>186</v>
      </c>
      <c r="I5" s="136" t="s">
        <v>59</v>
      </c>
      <c r="J5" s="65"/>
      <c r="K5" s="65"/>
      <c r="L5" s="65"/>
      <c r="M5" s="141"/>
      <c r="N5" s="12" t="s">
        <v>187</v>
      </c>
      <c r="O5" s="13"/>
      <c r="P5" s="14"/>
      <c r="Q5" s="10" t="s">
        <v>62</v>
      </c>
      <c r="R5" s="136" t="s">
        <v>78</v>
      </c>
      <c r="S5" s="76" t="s">
        <v>65</v>
      </c>
      <c r="T5" s="65" t="s">
        <v>78</v>
      </c>
      <c r="U5" s="76" t="s">
        <v>67</v>
      </c>
      <c r="V5" s="76" t="s">
        <v>68</v>
      </c>
      <c r="W5" s="143" t="s">
        <v>69</v>
      </c>
    </row>
    <row r="6" ht="18.75" customHeight="1" spans="1:23">
      <c r="A6" s="30"/>
      <c r="B6" s="30"/>
      <c r="C6" s="30"/>
      <c r="D6" s="30"/>
      <c r="E6" s="30"/>
      <c r="F6" s="30"/>
      <c r="G6" s="30"/>
      <c r="H6" s="30"/>
      <c r="I6" s="142" t="s">
        <v>188</v>
      </c>
      <c r="J6" s="10" t="s">
        <v>189</v>
      </c>
      <c r="K6" s="10" t="s">
        <v>190</v>
      </c>
      <c r="L6" s="10" t="s">
        <v>191</v>
      </c>
      <c r="M6" s="10" t="s">
        <v>192</v>
      </c>
      <c r="N6" s="10" t="s">
        <v>59</v>
      </c>
      <c r="O6" s="10" t="s">
        <v>60</v>
      </c>
      <c r="P6" s="10" t="s">
        <v>61</v>
      </c>
      <c r="Q6" s="30"/>
      <c r="R6" s="10" t="s">
        <v>58</v>
      </c>
      <c r="S6" s="10" t="s">
        <v>65</v>
      </c>
      <c r="T6" s="10" t="s">
        <v>193</v>
      </c>
      <c r="U6" s="10" t="s">
        <v>67</v>
      </c>
      <c r="V6" s="10" t="s">
        <v>68</v>
      </c>
      <c r="W6" s="10" t="s">
        <v>69</v>
      </c>
    </row>
    <row r="7" ht="37.5" customHeight="1" spans="1:23">
      <c r="A7" s="112"/>
      <c r="B7" s="112"/>
      <c r="C7" s="112"/>
      <c r="D7" s="112"/>
      <c r="E7" s="112"/>
      <c r="F7" s="112"/>
      <c r="G7" s="112"/>
      <c r="H7" s="112"/>
      <c r="I7" s="95"/>
      <c r="J7" s="17" t="s">
        <v>194</v>
      </c>
      <c r="K7" s="17" t="s">
        <v>190</v>
      </c>
      <c r="L7" s="17" t="s">
        <v>191</v>
      </c>
      <c r="M7" s="17" t="s">
        <v>192</v>
      </c>
      <c r="N7" s="17" t="s">
        <v>190</v>
      </c>
      <c r="O7" s="17" t="s">
        <v>191</v>
      </c>
      <c r="P7" s="17" t="s">
        <v>192</v>
      </c>
      <c r="Q7" s="17" t="s">
        <v>62</v>
      </c>
      <c r="R7" s="17" t="s">
        <v>58</v>
      </c>
      <c r="S7" s="17" t="s">
        <v>65</v>
      </c>
      <c r="T7" s="17" t="s">
        <v>193</v>
      </c>
      <c r="U7" s="17" t="s">
        <v>67</v>
      </c>
      <c r="V7" s="17" t="s">
        <v>68</v>
      </c>
      <c r="W7" s="17" t="s">
        <v>69</v>
      </c>
    </row>
    <row r="8" ht="19.5" customHeight="1" spans="1:23">
      <c r="A8" s="137">
        <v>1</v>
      </c>
      <c r="B8" s="137">
        <v>2</v>
      </c>
      <c r="C8" s="137">
        <v>3</v>
      </c>
      <c r="D8" s="137">
        <v>4</v>
      </c>
      <c r="E8" s="137">
        <v>5</v>
      </c>
      <c r="F8" s="137">
        <v>6</v>
      </c>
      <c r="G8" s="137">
        <v>7</v>
      </c>
      <c r="H8" s="137">
        <v>8</v>
      </c>
      <c r="I8" s="137">
        <v>9</v>
      </c>
      <c r="J8" s="137">
        <v>10</v>
      </c>
      <c r="K8" s="137">
        <v>11</v>
      </c>
      <c r="L8" s="137">
        <v>12</v>
      </c>
      <c r="M8" s="137">
        <v>13</v>
      </c>
      <c r="N8" s="137">
        <v>14</v>
      </c>
      <c r="O8" s="137">
        <v>15</v>
      </c>
      <c r="P8" s="137">
        <v>16</v>
      </c>
      <c r="Q8" s="137">
        <v>17</v>
      </c>
      <c r="R8" s="137">
        <v>18</v>
      </c>
      <c r="S8" s="137">
        <v>19</v>
      </c>
      <c r="T8" s="137">
        <v>20</v>
      </c>
      <c r="U8" s="137">
        <v>21</v>
      </c>
      <c r="V8" s="137">
        <v>22</v>
      </c>
      <c r="W8" s="137">
        <v>23</v>
      </c>
    </row>
    <row r="9" ht="21" customHeight="1" spans="1:23">
      <c r="A9" s="138" t="s">
        <v>71</v>
      </c>
      <c r="B9" s="138"/>
      <c r="C9" s="138"/>
      <c r="D9" s="138"/>
      <c r="E9" s="138"/>
      <c r="F9" s="138"/>
      <c r="G9" s="138"/>
      <c r="H9" s="23">
        <v>5385705.61</v>
      </c>
      <c r="I9" s="23">
        <v>5385705.61</v>
      </c>
      <c r="J9" s="23"/>
      <c r="K9" s="23"/>
      <c r="L9" s="23">
        <v>5385705.61</v>
      </c>
      <c r="M9" s="23"/>
      <c r="N9" s="23"/>
      <c r="O9" s="23"/>
      <c r="P9" s="23"/>
      <c r="Q9" s="23"/>
      <c r="R9" s="23"/>
      <c r="S9" s="23"/>
      <c r="T9" s="23"/>
      <c r="U9" s="23"/>
      <c r="V9" s="23"/>
      <c r="W9" s="23"/>
    </row>
    <row r="10" ht="21" customHeight="1" spans="1:23">
      <c r="A10" s="138" t="s">
        <v>71</v>
      </c>
      <c r="B10" s="21" t="s">
        <v>195</v>
      </c>
      <c r="C10" s="21" t="s">
        <v>196</v>
      </c>
      <c r="D10" s="21" t="s">
        <v>88</v>
      </c>
      <c r="E10" s="21" t="s">
        <v>89</v>
      </c>
      <c r="F10" s="21" t="s">
        <v>197</v>
      </c>
      <c r="G10" s="21" t="s">
        <v>198</v>
      </c>
      <c r="H10" s="23">
        <v>972360</v>
      </c>
      <c r="I10" s="23">
        <v>972360</v>
      </c>
      <c r="J10" s="23"/>
      <c r="K10" s="23"/>
      <c r="L10" s="23">
        <v>972360</v>
      </c>
      <c r="M10" s="23"/>
      <c r="N10" s="23"/>
      <c r="O10" s="23"/>
      <c r="P10" s="23"/>
      <c r="Q10" s="23"/>
      <c r="R10" s="23"/>
      <c r="S10" s="23"/>
      <c r="T10" s="23"/>
      <c r="U10" s="23"/>
      <c r="V10" s="23"/>
      <c r="W10" s="23"/>
    </row>
    <row r="11" ht="21" customHeight="1" spans="1:23">
      <c r="A11" s="138" t="s">
        <v>71</v>
      </c>
      <c r="B11" s="21" t="s">
        <v>199</v>
      </c>
      <c r="C11" s="21" t="s">
        <v>200</v>
      </c>
      <c r="D11" s="21" t="s">
        <v>88</v>
      </c>
      <c r="E11" s="21" t="s">
        <v>89</v>
      </c>
      <c r="F11" s="21" t="s">
        <v>197</v>
      </c>
      <c r="G11" s="21" t="s">
        <v>198</v>
      </c>
      <c r="H11" s="23">
        <v>185016</v>
      </c>
      <c r="I11" s="23">
        <v>185016</v>
      </c>
      <c r="J11" s="23"/>
      <c r="K11" s="23"/>
      <c r="L11" s="23">
        <v>185016</v>
      </c>
      <c r="M11" s="23"/>
      <c r="N11" s="23"/>
      <c r="O11" s="23"/>
      <c r="P11" s="23"/>
      <c r="Q11" s="23"/>
      <c r="R11" s="23"/>
      <c r="S11" s="23"/>
      <c r="T11" s="23"/>
      <c r="U11" s="23"/>
      <c r="V11" s="23"/>
      <c r="W11" s="23"/>
    </row>
    <row r="12" ht="21" customHeight="1" spans="1:23">
      <c r="A12" s="138" t="s">
        <v>71</v>
      </c>
      <c r="B12" s="21" t="s">
        <v>195</v>
      </c>
      <c r="C12" s="21" t="s">
        <v>196</v>
      </c>
      <c r="D12" s="21" t="s">
        <v>88</v>
      </c>
      <c r="E12" s="21" t="s">
        <v>89</v>
      </c>
      <c r="F12" s="21" t="s">
        <v>201</v>
      </c>
      <c r="G12" s="21" t="s">
        <v>202</v>
      </c>
      <c r="H12" s="23">
        <v>1390019.88</v>
      </c>
      <c r="I12" s="23">
        <v>1390019.88</v>
      </c>
      <c r="J12" s="23"/>
      <c r="K12" s="23"/>
      <c r="L12" s="23">
        <v>1390019.88</v>
      </c>
      <c r="M12" s="23"/>
      <c r="N12" s="23"/>
      <c r="O12" s="23"/>
      <c r="P12" s="23"/>
      <c r="Q12" s="23"/>
      <c r="R12" s="23"/>
      <c r="S12" s="23"/>
      <c r="T12" s="23"/>
      <c r="U12" s="23"/>
      <c r="V12" s="23"/>
      <c r="W12" s="23"/>
    </row>
    <row r="13" ht="21" customHeight="1" spans="1:23">
      <c r="A13" s="138" t="s">
        <v>71</v>
      </c>
      <c r="B13" s="21" t="s">
        <v>199</v>
      </c>
      <c r="C13" s="21" t="s">
        <v>200</v>
      </c>
      <c r="D13" s="21" t="s">
        <v>88</v>
      </c>
      <c r="E13" s="21" t="s">
        <v>89</v>
      </c>
      <c r="F13" s="21" t="s">
        <v>201</v>
      </c>
      <c r="G13" s="21" t="s">
        <v>202</v>
      </c>
      <c r="H13" s="23">
        <v>24900</v>
      </c>
      <c r="I13" s="23">
        <v>24900</v>
      </c>
      <c r="J13" s="23"/>
      <c r="K13" s="23"/>
      <c r="L13" s="23">
        <v>24900</v>
      </c>
      <c r="M13" s="23"/>
      <c r="N13" s="23"/>
      <c r="O13" s="23"/>
      <c r="P13" s="23"/>
      <c r="Q13" s="23"/>
      <c r="R13" s="23"/>
      <c r="S13" s="23"/>
      <c r="T13" s="23"/>
      <c r="U13" s="23"/>
      <c r="V13" s="23"/>
      <c r="W13" s="23"/>
    </row>
    <row r="14" ht="21" customHeight="1" spans="1:23">
      <c r="A14" s="138" t="s">
        <v>71</v>
      </c>
      <c r="B14" s="21" t="s">
        <v>195</v>
      </c>
      <c r="C14" s="21" t="s">
        <v>196</v>
      </c>
      <c r="D14" s="21" t="s">
        <v>203</v>
      </c>
      <c r="E14" s="21" t="s">
        <v>89</v>
      </c>
      <c r="F14" s="21" t="s">
        <v>201</v>
      </c>
      <c r="G14" s="21" t="s">
        <v>202</v>
      </c>
      <c r="H14" s="23"/>
      <c r="I14" s="23"/>
      <c r="J14" s="23"/>
      <c r="K14" s="23"/>
      <c r="L14" s="23"/>
      <c r="M14" s="23"/>
      <c r="N14" s="23"/>
      <c r="O14" s="23"/>
      <c r="P14" s="23"/>
      <c r="Q14" s="23"/>
      <c r="R14" s="23"/>
      <c r="S14" s="23"/>
      <c r="T14" s="23"/>
      <c r="U14" s="23"/>
      <c r="V14" s="23"/>
      <c r="W14" s="23"/>
    </row>
    <row r="15" ht="21" customHeight="1" spans="1:23">
      <c r="A15" s="138" t="s">
        <v>71</v>
      </c>
      <c r="B15" s="21" t="s">
        <v>199</v>
      </c>
      <c r="C15" s="21" t="s">
        <v>200</v>
      </c>
      <c r="D15" s="21" t="s">
        <v>204</v>
      </c>
      <c r="E15" s="21" t="s">
        <v>205</v>
      </c>
      <c r="F15" s="21" t="s">
        <v>201</v>
      </c>
      <c r="G15" s="21" t="s">
        <v>202</v>
      </c>
      <c r="H15" s="23"/>
      <c r="I15" s="23"/>
      <c r="J15" s="23"/>
      <c r="K15" s="23"/>
      <c r="L15" s="23"/>
      <c r="M15" s="23"/>
      <c r="N15" s="23"/>
      <c r="O15" s="23"/>
      <c r="P15" s="23"/>
      <c r="Q15" s="23"/>
      <c r="R15" s="23"/>
      <c r="S15" s="23"/>
      <c r="T15" s="23"/>
      <c r="U15" s="23"/>
      <c r="V15" s="23"/>
      <c r="W15" s="23"/>
    </row>
    <row r="16" ht="21" customHeight="1" spans="1:23">
      <c r="A16" s="138" t="s">
        <v>71</v>
      </c>
      <c r="B16" s="21" t="s">
        <v>195</v>
      </c>
      <c r="C16" s="21" t="s">
        <v>196</v>
      </c>
      <c r="D16" s="21" t="s">
        <v>88</v>
      </c>
      <c r="E16" s="21" t="s">
        <v>89</v>
      </c>
      <c r="F16" s="21" t="s">
        <v>206</v>
      </c>
      <c r="G16" s="21" t="s">
        <v>207</v>
      </c>
      <c r="H16" s="23">
        <v>81030</v>
      </c>
      <c r="I16" s="23">
        <v>81030</v>
      </c>
      <c r="J16" s="23"/>
      <c r="K16" s="23"/>
      <c r="L16" s="23">
        <v>81030</v>
      </c>
      <c r="M16" s="23"/>
      <c r="N16" s="23"/>
      <c r="O16" s="23"/>
      <c r="P16" s="23"/>
      <c r="Q16" s="23"/>
      <c r="R16" s="23"/>
      <c r="S16" s="23"/>
      <c r="T16" s="23"/>
      <c r="U16" s="23"/>
      <c r="V16" s="23"/>
      <c r="W16" s="23"/>
    </row>
    <row r="17" ht="21" customHeight="1" spans="1:23">
      <c r="A17" s="138" t="s">
        <v>71</v>
      </c>
      <c r="B17" s="21" t="s">
        <v>208</v>
      </c>
      <c r="C17" s="21" t="s">
        <v>209</v>
      </c>
      <c r="D17" s="21" t="s">
        <v>88</v>
      </c>
      <c r="E17" s="21" t="s">
        <v>89</v>
      </c>
      <c r="F17" s="21" t="s">
        <v>206</v>
      </c>
      <c r="G17" s="21" t="s">
        <v>207</v>
      </c>
      <c r="H17" s="23">
        <v>432540</v>
      </c>
      <c r="I17" s="23">
        <v>432540</v>
      </c>
      <c r="J17" s="23"/>
      <c r="K17" s="23"/>
      <c r="L17" s="23">
        <v>432540</v>
      </c>
      <c r="M17" s="23"/>
      <c r="N17" s="23"/>
      <c r="O17" s="23"/>
      <c r="P17" s="23"/>
      <c r="Q17" s="23"/>
      <c r="R17" s="23"/>
      <c r="S17" s="23"/>
      <c r="T17" s="23"/>
      <c r="U17" s="23"/>
      <c r="V17" s="23"/>
      <c r="W17" s="23"/>
    </row>
    <row r="18" ht="21" customHeight="1" spans="1:23">
      <c r="A18" s="138" t="s">
        <v>71</v>
      </c>
      <c r="B18" s="21" t="s">
        <v>199</v>
      </c>
      <c r="C18" s="21" t="s">
        <v>200</v>
      </c>
      <c r="D18" s="21" t="s">
        <v>88</v>
      </c>
      <c r="E18" s="21" t="s">
        <v>89</v>
      </c>
      <c r="F18" s="21" t="s">
        <v>210</v>
      </c>
      <c r="G18" s="21" t="s">
        <v>211</v>
      </c>
      <c r="H18" s="23">
        <v>150053.04</v>
      </c>
      <c r="I18" s="23">
        <v>150053.04</v>
      </c>
      <c r="J18" s="23"/>
      <c r="K18" s="23"/>
      <c r="L18" s="23">
        <v>150053.04</v>
      </c>
      <c r="M18" s="23"/>
      <c r="N18" s="23"/>
      <c r="O18" s="23"/>
      <c r="P18" s="23"/>
      <c r="Q18" s="23"/>
      <c r="R18" s="23"/>
      <c r="S18" s="23"/>
      <c r="T18" s="23"/>
      <c r="U18" s="23"/>
      <c r="V18" s="23"/>
      <c r="W18" s="23"/>
    </row>
    <row r="19" ht="21" customHeight="1" spans="1:23">
      <c r="A19" s="138" t="s">
        <v>71</v>
      </c>
      <c r="B19" s="21" t="s">
        <v>212</v>
      </c>
      <c r="C19" s="21" t="s">
        <v>213</v>
      </c>
      <c r="D19" s="21" t="s">
        <v>88</v>
      </c>
      <c r="E19" s="21" t="s">
        <v>89</v>
      </c>
      <c r="F19" s="21" t="s">
        <v>210</v>
      </c>
      <c r="G19" s="21" t="s">
        <v>211</v>
      </c>
      <c r="H19" s="23">
        <v>90000</v>
      </c>
      <c r="I19" s="23">
        <v>90000</v>
      </c>
      <c r="J19" s="23"/>
      <c r="K19" s="23"/>
      <c r="L19" s="23">
        <v>90000</v>
      </c>
      <c r="M19" s="23"/>
      <c r="N19" s="23"/>
      <c r="O19" s="23"/>
      <c r="P19" s="23"/>
      <c r="Q19" s="23"/>
      <c r="R19" s="23"/>
      <c r="S19" s="23"/>
      <c r="T19" s="23"/>
      <c r="U19" s="23"/>
      <c r="V19" s="23"/>
      <c r="W19" s="23"/>
    </row>
    <row r="20" ht="21" customHeight="1" spans="1:23">
      <c r="A20" s="138" t="s">
        <v>71</v>
      </c>
      <c r="B20" s="21" t="s">
        <v>199</v>
      </c>
      <c r="C20" s="21" t="s">
        <v>200</v>
      </c>
      <c r="D20" s="21" t="s">
        <v>88</v>
      </c>
      <c r="E20" s="21" t="s">
        <v>89</v>
      </c>
      <c r="F20" s="21" t="s">
        <v>210</v>
      </c>
      <c r="G20" s="21" t="s">
        <v>211</v>
      </c>
      <c r="H20" s="23">
        <v>53700</v>
      </c>
      <c r="I20" s="23">
        <v>53700</v>
      </c>
      <c r="J20" s="23"/>
      <c r="K20" s="23"/>
      <c r="L20" s="23">
        <v>53700</v>
      </c>
      <c r="M20" s="23"/>
      <c r="N20" s="23"/>
      <c r="O20" s="23"/>
      <c r="P20" s="23"/>
      <c r="Q20" s="23"/>
      <c r="R20" s="23"/>
      <c r="S20" s="23"/>
      <c r="T20" s="23"/>
      <c r="U20" s="23"/>
      <c r="V20" s="23"/>
      <c r="W20" s="23"/>
    </row>
    <row r="21" ht="21" customHeight="1" spans="1:23">
      <c r="A21" s="138" t="s">
        <v>71</v>
      </c>
      <c r="B21" s="21" t="s">
        <v>214</v>
      </c>
      <c r="C21" s="21" t="s">
        <v>215</v>
      </c>
      <c r="D21" s="21" t="s">
        <v>100</v>
      </c>
      <c r="E21" s="21" t="s">
        <v>101</v>
      </c>
      <c r="F21" s="21" t="s">
        <v>216</v>
      </c>
      <c r="G21" s="21" t="s">
        <v>217</v>
      </c>
      <c r="H21" s="23">
        <v>513374.23</v>
      </c>
      <c r="I21" s="23">
        <v>513374.23</v>
      </c>
      <c r="J21" s="23"/>
      <c r="K21" s="23"/>
      <c r="L21" s="23">
        <v>513374.23</v>
      </c>
      <c r="M21" s="23"/>
      <c r="N21" s="23"/>
      <c r="O21" s="23"/>
      <c r="P21" s="23"/>
      <c r="Q21" s="23"/>
      <c r="R21" s="23"/>
      <c r="S21" s="23"/>
      <c r="T21" s="23"/>
      <c r="U21" s="23"/>
      <c r="V21" s="23"/>
      <c r="W21" s="23"/>
    </row>
    <row r="22" ht="21" customHeight="1" spans="1:23">
      <c r="A22" s="138" t="s">
        <v>71</v>
      </c>
      <c r="B22" s="21" t="s">
        <v>214</v>
      </c>
      <c r="C22" s="21" t="s">
        <v>215</v>
      </c>
      <c r="D22" s="21" t="s">
        <v>218</v>
      </c>
      <c r="E22" s="21" t="s">
        <v>219</v>
      </c>
      <c r="F22" s="21" t="s">
        <v>220</v>
      </c>
      <c r="G22" s="21" t="s">
        <v>221</v>
      </c>
      <c r="H22" s="23"/>
      <c r="I22" s="23"/>
      <c r="J22" s="23"/>
      <c r="K22" s="23"/>
      <c r="L22" s="23"/>
      <c r="M22" s="23"/>
      <c r="N22" s="23"/>
      <c r="O22" s="23"/>
      <c r="P22" s="23"/>
      <c r="Q22" s="23"/>
      <c r="R22" s="23"/>
      <c r="S22" s="23"/>
      <c r="T22" s="23"/>
      <c r="U22" s="23"/>
      <c r="V22" s="23"/>
      <c r="W22" s="23"/>
    </row>
    <row r="23" ht="21" customHeight="1" spans="1:23">
      <c r="A23" s="138" t="s">
        <v>71</v>
      </c>
      <c r="B23" s="21" t="s">
        <v>214</v>
      </c>
      <c r="C23" s="21" t="s">
        <v>215</v>
      </c>
      <c r="D23" s="21" t="s">
        <v>106</v>
      </c>
      <c r="E23" s="21" t="s">
        <v>107</v>
      </c>
      <c r="F23" s="21" t="s">
        <v>222</v>
      </c>
      <c r="G23" s="21" t="s">
        <v>223</v>
      </c>
      <c r="H23" s="23">
        <v>227809.81</v>
      </c>
      <c r="I23" s="23">
        <v>227809.81</v>
      </c>
      <c r="J23" s="23"/>
      <c r="K23" s="23"/>
      <c r="L23" s="23">
        <v>227809.81</v>
      </c>
      <c r="M23" s="23"/>
      <c r="N23" s="23"/>
      <c r="O23" s="23"/>
      <c r="P23" s="23"/>
      <c r="Q23" s="23"/>
      <c r="R23" s="23"/>
      <c r="S23" s="23"/>
      <c r="T23" s="23"/>
      <c r="U23" s="23"/>
      <c r="V23" s="23"/>
      <c r="W23" s="23"/>
    </row>
    <row r="24" ht="21" customHeight="1" spans="1:23">
      <c r="A24" s="138" t="s">
        <v>71</v>
      </c>
      <c r="B24" s="21" t="s">
        <v>214</v>
      </c>
      <c r="C24" s="21" t="s">
        <v>215</v>
      </c>
      <c r="D24" s="21" t="s">
        <v>224</v>
      </c>
      <c r="E24" s="21" t="s">
        <v>225</v>
      </c>
      <c r="F24" s="21" t="s">
        <v>222</v>
      </c>
      <c r="G24" s="21" t="s">
        <v>223</v>
      </c>
      <c r="H24" s="23"/>
      <c r="I24" s="23"/>
      <c r="J24" s="23"/>
      <c r="K24" s="23"/>
      <c r="L24" s="23"/>
      <c r="M24" s="23"/>
      <c r="N24" s="23"/>
      <c r="O24" s="23"/>
      <c r="P24" s="23"/>
      <c r="Q24" s="23"/>
      <c r="R24" s="23"/>
      <c r="S24" s="23"/>
      <c r="T24" s="23"/>
      <c r="U24" s="23"/>
      <c r="V24" s="23"/>
      <c r="W24" s="23"/>
    </row>
    <row r="25" ht="21" customHeight="1" spans="1:23">
      <c r="A25" s="138" t="s">
        <v>71</v>
      </c>
      <c r="B25" s="21" t="s">
        <v>214</v>
      </c>
      <c r="C25" s="21" t="s">
        <v>215</v>
      </c>
      <c r="D25" s="21" t="s">
        <v>108</v>
      </c>
      <c r="E25" s="21" t="s">
        <v>109</v>
      </c>
      <c r="F25" s="21" t="s">
        <v>226</v>
      </c>
      <c r="G25" s="21" t="s">
        <v>227</v>
      </c>
      <c r="H25" s="23">
        <v>6417.18</v>
      </c>
      <c r="I25" s="23">
        <v>6417.18</v>
      </c>
      <c r="J25" s="23"/>
      <c r="K25" s="23"/>
      <c r="L25" s="23">
        <v>6417.18</v>
      </c>
      <c r="M25" s="23"/>
      <c r="N25" s="23"/>
      <c r="O25" s="23"/>
      <c r="P25" s="23"/>
      <c r="Q25" s="23"/>
      <c r="R25" s="23"/>
      <c r="S25" s="23"/>
      <c r="T25" s="23"/>
      <c r="U25" s="23"/>
      <c r="V25" s="23"/>
      <c r="W25" s="23"/>
    </row>
    <row r="26" ht="21" customHeight="1" spans="1:23">
      <c r="A26" s="138" t="s">
        <v>71</v>
      </c>
      <c r="B26" s="21" t="s">
        <v>214</v>
      </c>
      <c r="C26" s="21" t="s">
        <v>215</v>
      </c>
      <c r="D26" s="21" t="s">
        <v>88</v>
      </c>
      <c r="E26" s="21" t="s">
        <v>89</v>
      </c>
      <c r="F26" s="21" t="s">
        <v>226</v>
      </c>
      <c r="G26" s="21" t="s">
        <v>227</v>
      </c>
      <c r="H26" s="23">
        <v>2895.68</v>
      </c>
      <c r="I26" s="23">
        <v>2895.68</v>
      </c>
      <c r="J26" s="23"/>
      <c r="K26" s="23"/>
      <c r="L26" s="23">
        <v>2895.68</v>
      </c>
      <c r="M26" s="23"/>
      <c r="N26" s="23"/>
      <c r="O26" s="23"/>
      <c r="P26" s="23"/>
      <c r="Q26" s="23"/>
      <c r="R26" s="23"/>
      <c r="S26" s="23"/>
      <c r="T26" s="23"/>
      <c r="U26" s="23"/>
      <c r="V26" s="23"/>
      <c r="W26" s="23"/>
    </row>
    <row r="27" ht="21" customHeight="1" spans="1:23">
      <c r="A27" s="138" t="s">
        <v>71</v>
      </c>
      <c r="B27" s="21" t="s">
        <v>214</v>
      </c>
      <c r="C27" s="21" t="s">
        <v>215</v>
      </c>
      <c r="D27" s="21" t="s">
        <v>108</v>
      </c>
      <c r="E27" s="21" t="s">
        <v>109</v>
      </c>
      <c r="F27" s="21" t="s">
        <v>226</v>
      </c>
      <c r="G27" s="21" t="s">
        <v>227</v>
      </c>
      <c r="H27" s="23">
        <v>13330</v>
      </c>
      <c r="I27" s="23">
        <v>13330</v>
      </c>
      <c r="J27" s="23"/>
      <c r="K27" s="23"/>
      <c r="L27" s="23">
        <v>13330</v>
      </c>
      <c r="M27" s="23"/>
      <c r="N27" s="23"/>
      <c r="O27" s="23"/>
      <c r="P27" s="23"/>
      <c r="Q27" s="23"/>
      <c r="R27" s="23"/>
      <c r="S27" s="23"/>
      <c r="T27" s="23"/>
      <c r="U27" s="23"/>
      <c r="V27" s="23"/>
      <c r="W27" s="23"/>
    </row>
    <row r="28" ht="21" customHeight="1" spans="1:23">
      <c r="A28" s="138" t="s">
        <v>71</v>
      </c>
      <c r="B28" s="21" t="s">
        <v>228</v>
      </c>
      <c r="C28" s="21" t="s">
        <v>115</v>
      </c>
      <c r="D28" s="21" t="s">
        <v>114</v>
      </c>
      <c r="E28" s="21" t="s">
        <v>115</v>
      </c>
      <c r="F28" s="21" t="s">
        <v>229</v>
      </c>
      <c r="G28" s="21" t="s">
        <v>115</v>
      </c>
      <c r="H28" s="23">
        <v>385030.67</v>
      </c>
      <c r="I28" s="23">
        <v>385030.67</v>
      </c>
      <c r="J28" s="23"/>
      <c r="K28" s="23"/>
      <c r="L28" s="23">
        <v>385030.67</v>
      </c>
      <c r="M28" s="23"/>
      <c r="N28" s="23"/>
      <c r="O28" s="23"/>
      <c r="P28" s="23"/>
      <c r="Q28" s="23"/>
      <c r="R28" s="23"/>
      <c r="S28" s="23"/>
      <c r="T28" s="23"/>
      <c r="U28" s="23"/>
      <c r="V28" s="23"/>
      <c r="W28" s="23"/>
    </row>
    <row r="29" ht="21" customHeight="1" spans="1:23">
      <c r="A29" s="138" t="s">
        <v>71</v>
      </c>
      <c r="B29" s="21" t="s">
        <v>230</v>
      </c>
      <c r="C29" s="21" t="s">
        <v>231</v>
      </c>
      <c r="D29" s="21" t="s">
        <v>88</v>
      </c>
      <c r="E29" s="21" t="s">
        <v>89</v>
      </c>
      <c r="F29" s="21" t="s">
        <v>232</v>
      </c>
      <c r="G29" s="21" t="s">
        <v>233</v>
      </c>
      <c r="H29" s="23">
        <v>31320</v>
      </c>
      <c r="I29" s="23">
        <v>31320</v>
      </c>
      <c r="J29" s="23"/>
      <c r="K29" s="23"/>
      <c r="L29" s="23">
        <v>31320</v>
      </c>
      <c r="M29" s="23"/>
      <c r="N29" s="23"/>
      <c r="O29" s="23"/>
      <c r="P29" s="23"/>
      <c r="Q29" s="23"/>
      <c r="R29" s="23"/>
      <c r="S29" s="23"/>
      <c r="T29" s="23"/>
      <c r="U29" s="23"/>
      <c r="V29" s="23"/>
      <c r="W29" s="23"/>
    </row>
    <row r="30" ht="21" customHeight="1" spans="1:23">
      <c r="A30" s="138" t="s">
        <v>71</v>
      </c>
      <c r="B30" s="21" t="s">
        <v>230</v>
      </c>
      <c r="C30" s="21" t="s">
        <v>231</v>
      </c>
      <c r="D30" s="21" t="s">
        <v>88</v>
      </c>
      <c r="E30" s="21" t="s">
        <v>89</v>
      </c>
      <c r="F30" s="21" t="s">
        <v>234</v>
      </c>
      <c r="G30" s="21" t="s">
        <v>235</v>
      </c>
      <c r="H30" s="23">
        <v>650</v>
      </c>
      <c r="I30" s="23">
        <v>650</v>
      </c>
      <c r="J30" s="23"/>
      <c r="K30" s="23"/>
      <c r="L30" s="23">
        <v>650</v>
      </c>
      <c r="M30" s="23"/>
      <c r="N30" s="23"/>
      <c r="O30" s="23"/>
      <c r="P30" s="23"/>
      <c r="Q30" s="23"/>
      <c r="R30" s="23"/>
      <c r="S30" s="23"/>
      <c r="T30" s="23"/>
      <c r="U30" s="23"/>
      <c r="V30" s="23"/>
      <c r="W30" s="23"/>
    </row>
    <row r="31" ht="21" customHeight="1" spans="1:23">
      <c r="A31" s="138" t="s">
        <v>71</v>
      </c>
      <c r="B31" s="21" t="s">
        <v>230</v>
      </c>
      <c r="C31" s="21" t="s">
        <v>231</v>
      </c>
      <c r="D31" s="21" t="s">
        <v>88</v>
      </c>
      <c r="E31" s="21" t="s">
        <v>89</v>
      </c>
      <c r="F31" s="21" t="s">
        <v>236</v>
      </c>
      <c r="G31" s="21" t="s">
        <v>237</v>
      </c>
      <c r="H31" s="23">
        <v>500</v>
      </c>
      <c r="I31" s="23">
        <v>500</v>
      </c>
      <c r="J31" s="23"/>
      <c r="K31" s="23"/>
      <c r="L31" s="23">
        <v>500</v>
      </c>
      <c r="M31" s="23"/>
      <c r="N31" s="23"/>
      <c r="O31" s="23"/>
      <c r="P31" s="23"/>
      <c r="Q31" s="23"/>
      <c r="R31" s="23"/>
      <c r="S31" s="23"/>
      <c r="T31" s="23"/>
      <c r="U31" s="23"/>
      <c r="V31" s="23"/>
      <c r="W31" s="23"/>
    </row>
    <row r="32" ht="21" customHeight="1" spans="1:23">
      <c r="A32" s="138" t="s">
        <v>71</v>
      </c>
      <c r="B32" s="21" t="s">
        <v>230</v>
      </c>
      <c r="C32" s="21" t="s">
        <v>231</v>
      </c>
      <c r="D32" s="21" t="s">
        <v>88</v>
      </c>
      <c r="E32" s="21" t="s">
        <v>89</v>
      </c>
      <c r="F32" s="21" t="s">
        <v>238</v>
      </c>
      <c r="G32" s="21" t="s">
        <v>239</v>
      </c>
      <c r="H32" s="23">
        <v>1800</v>
      </c>
      <c r="I32" s="23">
        <v>1800</v>
      </c>
      <c r="J32" s="23"/>
      <c r="K32" s="23"/>
      <c r="L32" s="23">
        <v>1800</v>
      </c>
      <c r="M32" s="23"/>
      <c r="N32" s="23"/>
      <c r="O32" s="23"/>
      <c r="P32" s="23"/>
      <c r="Q32" s="23"/>
      <c r="R32" s="23"/>
      <c r="S32" s="23"/>
      <c r="T32" s="23"/>
      <c r="U32" s="23"/>
      <c r="V32" s="23"/>
      <c r="W32" s="23"/>
    </row>
    <row r="33" ht="21" customHeight="1" spans="1:23">
      <c r="A33" s="138" t="s">
        <v>71</v>
      </c>
      <c r="B33" s="21" t="s">
        <v>230</v>
      </c>
      <c r="C33" s="21" t="s">
        <v>231</v>
      </c>
      <c r="D33" s="21" t="s">
        <v>88</v>
      </c>
      <c r="E33" s="21" t="s">
        <v>89</v>
      </c>
      <c r="F33" s="21" t="s">
        <v>240</v>
      </c>
      <c r="G33" s="21" t="s">
        <v>241</v>
      </c>
      <c r="H33" s="23">
        <v>18000</v>
      </c>
      <c r="I33" s="23">
        <v>18000</v>
      </c>
      <c r="J33" s="23"/>
      <c r="K33" s="23"/>
      <c r="L33" s="23">
        <v>18000</v>
      </c>
      <c r="M33" s="23"/>
      <c r="N33" s="23"/>
      <c r="O33" s="23"/>
      <c r="P33" s="23"/>
      <c r="Q33" s="23"/>
      <c r="R33" s="23"/>
      <c r="S33" s="23"/>
      <c r="T33" s="23"/>
      <c r="U33" s="23"/>
      <c r="V33" s="23"/>
      <c r="W33" s="23"/>
    </row>
    <row r="34" ht="21" customHeight="1" spans="1:23">
      <c r="A34" s="138" t="s">
        <v>71</v>
      </c>
      <c r="B34" s="21" t="s">
        <v>230</v>
      </c>
      <c r="C34" s="21" t="s">
        <v>231</v>
      </c>
      <c r="D34" s="21" t="s">
        <v>88</v>
      </c>
      <c r="E34" s="21" t="s">
        <v>89</v>
      </c>
      <c r="F34" s="21" t="s">
        <v>242</v>
      </c>
      <c r="G34" s="21" t="s">
        <v>243</v>
      </c>
      <c r="H34" s="23">
        <v>20000</v>
      </c>
      <c r="I34" s="23">
        <v>20000</v>
      </c>
      <c r="J34" s="23"/>
      <c r="K34" s="23"/>
      <c r="L34" s="23">
        <v>20000</v>
      </c>
      <c r="M34" s="23"/>
      <c r="N34" s="23"/>
      <c r="O34" s="23"/>
      <c r="P34" s="23"/>
      <c r="Q34" s="23"/>
      <c r="R34" s="23"/>
      <c r="S34" s="23"/>
      <c r="T34" s="23"/>
      <c r="U34" s="23"/>
      <c r="V34" s="23"/>
      <c r="W34" s="23"/>
    </row>
    <row r="35" ht="21" customHeight="1" spans="1:23">
      <c r="A35" s="138" t="s">
        <v>71</v>
      </c>
      <c r="B35" s="21" t="s">
        <v>244</v>
      </c>
      <c r="C35" s="21" t="s">
        <v>245</v>
      </c>
      <c r="D35" s="21" t="s">
        <v>88</v>
      </c>
      <c r="E35" s="21" t="s">
        <v>89</v>
      </c>
      <c r="F35" s="21" t="s">
        <v>246</v>
      </c>
      <c r="G35" s="21" t="s">
        <v>170</v>
      </c>
      <c r="H35" s="23">
        <v>16800</v>
      </c>
      <c r="I35" s="23">
        <v>16800</v>
      </c>
      <c r="J35" s="23"/>
      <c r="K35" s="23"/>
      <c r="L35" s="23">
        <v>16800</v>
      </c>
      <c r="M35" s="23"/>
      <c r="N35" s="23"/>
      <c r="O35" s="23"/>
      <c r="P35" s="23"/>
      <c r="Q35" s="23"/>
      <c r="R35" s="23"/>
      <c r="S35" s="23"/>
      <c r="T35" s="23"/>
      <c r="U35" s="23"/>
      <c r="V35" s="23"/>
      <c r="W35" s="23"/>
    </row>
    <row r="36" ht="21" customHeight="1" spans="1:23">
      <c r="A36" s="138" t="s">
        <v>71</v>
      </c>
      <c r="B36" s="21" t="s">
        <v>230</v>
      </c>
      <c r="C36" s="21" t="s">
        <v>231</v>
      </c>
      <c r="D36" s="21" t="s">
        <v>88</v>
      </c>
      <c r="E36" s="21" t="s">
        <v>89</v>
      </c>
      <c r="F36" s="21" t="s">
        <v>247</v>
      </c>
      <c r="G36" s="21" t="s">
        <v>248</v>
      </c>
      <c r="H36" s="23">
        <v>930</v>
      </c>
      <c r="I36" s="23">
        <v>930</v>
      </c>
      <c r="J36" s="23"/>
      <c r="K36" s="23"/>
      <c r="L36" s="23">
        <v>930</v>
      </c>
      <c r="M36" s="23"/>
      <c r="N36" s="23"/>
      <c r="O36" s="23"/>
      <c r="P36" s="23"/>
      <c r="Q36" s="23"/>
      <c r="R36" s="23"/>
      <c r="S36" s="23"/>
      <c r="T36" s="23"/>
      <c r="U36" s="23"/>
      <c r="V36" s="23"/>
      <c r="W36" s="23"/>
    </row>
    <row r="37" ht="21" customHeight="1" spans="1:23">
      <c r="A37" s="138" t="s">
        <v>71</v>
      </c>
      <c r="B37" s="21" t="s">
        <v>230</v>
      </c>
      <c r="C37" s="21" t="s">
        <v>231</v>
      </c>
      <c r="D37" s="21" t="s">
        <v>203</v>
      </c>
      <c r="E37" s="21" t="s">
        <v>89</v>
      </c>
      <c r="F37" s="21" t="s">
        <v>232</v>
      </c>
      <c r="G37" s="21" t="s">
        <v>233</v>
      </c>
      <c r="H37" s="23"/>
      <c r="I37" s="23"/>
      <c r="J37" s="23"/>
      <c r="K37" s="23"/>
      <c r="L37" s="23"/>
      <c r="M37" s="23"/>
      <c r="N37" s="23"/>
      <c r="O37" s="23"/>
      <c r="P37" s="23"/>
      <c r="Q37" s="23"/>
      <c r="R37" s="23"/>
      <c r="S37" s="23"/>
      <c r="T37" s="23"/>
      <c r="U37" s="23"/>
      <c r="V37" s="23"/>
      <c r="W37" s="23"/>
    </row>
    <row r="38" ht="21" customHeight="1" spans="1:23">
      <c r="A38" s="138" t="s">
        <v>71</v>
      </c>
      <c r="B38" s="21" t="s">
        <v>249</v>
      </c>
      <c r="C38" s="21" t="s">
        <v>250</v>
      </c>
      <c r="D38" s="21" t="s">
        <v>88</v>
      </c>
      <c r="E38" s="21" t="s">
        <v>89</v>
      </c>
      <c r="F38" s="21" t="s">
        <v>232</v>
      </c>
      <c r="G38" s="21" t="s">
        <v>233</v>
      </c>
      <c r="H38" s="23">
        <v>6000</v>
      </c>
      <c r="I38" s="23">
        <v>6000</v>
      </c>
      <c r="J38" s="23"/>
      <c r="K38" s="23"/>
      <c r="L38" s="23">
        <v>6000</v>
      </c>
      <c r="M38" s="23"/>
      <c r="N38" s="23"/>
      <c r="O38" s="23"/>
      <c r="P38" s="23"/>
      <c r="Q38" s="23"/>
      <c r="R38" s="23"/>
      <c r="S38" s="23"/>
      <c r="T38" s="23"/>
      <c r="U38" s="23"/>
      <c r="V38" s="23"/>
      <c r="W38" s="23"/>
    </row>
    <row r="39" ht="21" customHeight="1" spans="1:23">
      <c r="A39" s="138" t="s">
        <v>71</v>
      </c>
      <c r="B39" s="21" t="s">
        <v>251</v>
      </c>
      <c r="C39" s="21" t="s">
        <v>252</v>
      </c>
      <c r="D39" s="21" t="s">
        <v>88</v>
      </c>
      <c r="E39" s="21" t="s">
        <v>89</v>
      </c>
      <c r="F39" s="21" t="s">
        <v>253</v>
      </c>
      <c r="G39" s="21" t="s">
        <v>252</v>
      </c>
      <c r="H39" s="23">
        <v>23147.52</v>
      </c>
      <c r="I39" s="23">
        <v>23147.52</v>
      </c>
      <c r="J39" s="23"/>
      <c r="K39" s="23"/>
      <c r="L39" s="23">
        <v>23147.52</v>
      </c>
      <c r="M39" s="23"/>
      <c r="N39" s="23"/>
      <c r="O39" s="23"/>
      <c r="P39" s="23"/>
      <c r="Q39" s="23"/>
      <c r="R39" s="23"/>
      <c r="S39" s="23"/>
      <c r="T39" s="23"/>
      <c r="U39" s="23"/>
      <c r="V39" s="23"/>
      <c r="W39" s="23"/>
    </row>
    <row r="40" ht="21" customHeight="1" spans="1:23">
      <c r="A40" s="138" t="s">
        <v>71</v>
      </c>
      <c r="B40" s="21" t="s">
        <v>254</v>
      </c>
      <c r="C40" s="21" t="s">
        <v>255</v>
      </c>
      <c r="D40" s="21" t="s">
        <v>88</v>
      </c>
      <c r="E40" s="21" t="s">
        <v>89</v>
      </c>
      <c r="F40" s="21" t="s">
        <v>256</v>
      </c>
      <c r="G40" s="21" t="s">
        <v>255</v>
      </c>
      <c r="H40" s="23">
        <v>24000</v>
      </c>
      <c r="I40" s="23">
        <v>24000</v>
      </c>
      <c r="J40" s="23"/>
      <c r="K40" s="23"/>
      <c r="L40" s="23">
        <v>24000</v>
      </c>
      <c r="M40" s="23"/>
      <c r="N40" s="23"/>
      <c r="O40" s="23"/>
      <c r="P40" s="23"/>
      <c r="Q40" s="23"/>
      <c r="R40" s="23"/>
      <c r="S40" s="23"/>
      <c r="T40" s="23"/>
      <c r="U40" s="23"/>
      <c r="V40" s="23"/>
      <c r="W40" s="23"/>
    </row>
    <row r="41" ht="21" customHeight="1" spans="1:23">
      <c r="A41" s="138" t="s">
        <v>71</v>
      </c>
      <c r="B41" s="21" t="s">
        <v>257</v>
      </c>
      <c r="C41" s="21" t="s">
        <v>258</v>
      </c>
      <c r="D41" s="21" t="s">
        <v>88</v>
      </c>
      <c r="E41" s="21" t="s">
        <v>89</v>
      </c>
      <c r="F41" s="21" t="s">
        <v>259</v>
      </c>
      <c r="G41" s="21" t="s">
        <v>260</v>
      </c>
      <c r="H41" s="23">
        <v>240000</v>
      </c>
      <c r="I41" s="23">
        <v>240000</v>
      </c>
      <c r="J41" s="23"/>
      <c r="K41" s="23"/>
      <c r="L41" s="23">
        <v>240000</v>
      </c>
      <c r="M41" s="23"/>
      <c r="N41" s="23"/>
      <c r="O41" s="23"/>
      <c r="P41" s="23"/>
      <c r="Q41" s="23"/>
      <c r="R41" s="23"/>
      <c r="S41" s="23"/>
      <c r="T41" s="23"/>
      <c r="U41" s="23"/>
      <c r="V41" s="23"/>
      <c r="W41" s="23"/>
    </row>
    <row r="42" ht="21" customHeight="1" spans="1:23">
      <c r="A42" s="138" t="s">
        <v>71</v>
      </c>
      <c r="B42" s="21" t="s">
        <v>261</v>
      </c>
      <c r="C42" s="21" t="s">
        <v>262</v>
      </c>
      <c r="D42" s="21" t="s">
        <v>98</v>
      </c>
      <c r="E42" s="21" t="s">
        <v>99</v>
      </c>
      <c r="F42" s="21" t="s">
        <v>263</v>
      </c>
      <c r="G42" s="21" t="s">
        <v>264</v>
      </c>
      <c r="H42" s="23">
        <v>500</v>
      </c>
      <c r="I42" s="23">
        <v>500</v>
      </c>
      <c r="J42" s="23"/>
      <c r="K42" s="23"/>
      <c r="L42" s="23">
        <v>500</v>
      </c>
      <c r="M42" s="23"/>
      <c r="N42" s="23"/>
      <c r="O42" s="23"/>
      <c r="P42" s="23"/>
      <c r="Q42" s="23"/>
      <c r="R42" s="23"/>
      <c r="S42" s="23"/>
      <c r="T42" s="23"/>
      <c r="U42" s="23"/>
      <c r="V42" s="23"/>
      <c r="W42" s="23"/>
    </row>
    <row r="43" ht="21" customHeight="1" spans="1:23">
      <c r="A43" s="138" t="s">
        <v>71</v>
      </c>
      <c r="B43" s="21" t="s">
        <v>261</v>
      </c>
      <c r="C43" s="21" t="s">
        <v>262</v>
      </c>
      <c r="D43" s="21" t="s">
        <v>88</v>
      </c>
      <c r="E43" s="21" t="s">
        <v>89</v>
      </c>
      <c r="F43" s="21" t="s">
        <v>263</v>
      </c>
      <c r="G43" s="21" t="s">
        <v>264</v>
      </c>
      <c r="H43" s="23">
        <v>8200</v>
      </c>
      <c r="I43" s="23">
        <v>8200</v>
      </c>
      <c r="J43" s="23"/>
      <c r="K43" s="23"/>
      <c r="L43" s="23">
        <v>8200</v>
      </c>
      <c r="M43" s="23"/>
      <c r="N43" s="23"/>
      <c r="O43" s="23"/>
      <c r="P43" s="23"/>
      <c r="Q43" s="23"/>
      <c r="R43" s="23"/>
      <c r="S43" s="23"/>
      <c r="T43" s="23"/>
      <c r="U43" s="23"/>
      <c r="V43" s="23"/>
      <c r="W43" s="23"/>
    </row>
    <row r="44" ht="21" customHeight="1" spans="1:23">
      <c r="A44" s="138" t="s">
        <v>71</v>
      </c>
      <c r="B44" s="21" t="s">
        <v>261</v>
      </c>
      <c r="C44" s="21" t="s">
        <v>262</v>
      </c>
      <c r="D44" s="21" t="s">
        <v>98</v>
      </c>
      <c r="E44" s="21" t="s">
        <v>99</v>
      </c>
      <c r="F44" s="21" t="s">
        <v>263</v>
      </c>
      <c r="G44" s="21" t="s">
        <v>264</v>
      </c>
      <c r="H44" s="23">
        <v>6000</v>
      </c>
      <c r="I44" s="23">
        <v>6000</v>
      </c>
      <c r="J44" s="23"/>
      <c r="K44" s="23"/>
      <c r="L44" s="23">
        <v>6000</v>
      </c>
      <c r="M44" s="23"/>
      <c r="N44" s="23"/>
      <c r="O44" s="23"/>
      <c r="P44" s="23"/>
      <c r="Q44" s="23"/>
      <c r="R44" s="23"/>
      <c r="S44" s="23"/>
      <c r="T44" s="23"/>
      <c r="U44" s="23"/>
      <c r="V44" s="23"/>
      <c r="W44" s="23"/>
    </row>
    <row r="45" ht="21" customHeight="1" spans="1:23">
      <c r="A45" s="138" t="s">
        <v>71</v>
      </c>
      <c r="B45" s="21" t="s">
        <v>265</v>
      </c>
      <c r="C45" s="21" t="s">
        <v>266</v>
      </c>
      <c r="D45" s="21" t="s">
        <v>98</v>
      </c>
      <c r="E45" s="21" t="s">
        <v>99</v>
      </c>
      <c r="F45" s="21" t="s">
        <v>267</v>
      </c>
      <c r="G45" s="21" t="s">
        <v>266</v>
      </c>
      <c r="H45" s="23">
        <v>166416</v>
      </c>
      <c r="I45" s="23">
        <v>166416</v>
      </c>
      <c r="J45" s="23"/>
      <c r="K45" s="23"/>
      <c r="L45" s="23">
        <v>166416</v>
      </c>
      <c r="M45" s="23"/>
      <c r="N45" s="23"/>
      <c r="O45" s="23"/>
      <c r="P45" s="23"/>
      <c r="Q45" s="23"/>
      <c r="R45" s="23"/>
      <c r="S45" s="23"/>
      <c r="T45" s="23"/>
      <c r="U45" s="23"/>
      <c r="V45" s="23"/>
      <c r="W45" s="23"/>
    </row>
    <row r="46" ht="21" customHeight="1" spans="1:23">
      <c r="A46" s="138" t="s">
        <v>71</v>
      </c>
      <c r="B46" s="21" t="s">
        <v>268</v>
      </c>
      <c r="C46" s="21" t="s">
        <v>269</v>
      </c>
      <c r="D46" s="21" t="s">
        <v>98</v>
      </c>
      <c r="E46" s="21" t="s">
        <v>99</v>
      </c>
      <c r="F46" s="21" t="s">
        <v>270</v>
      </c>
      <c r="G46" s="21" t="s">
        <v>271</v>
      </c>
      <c r="H46" s="23">
        <v>34800</v>
      </c>
      <c r="I46" s="23">
        <v>34800</v>
      </c>
      <c r="J46" s="23"/>
      <c r="K46" s="23"/>
      <c r="L46" s="23">
        <v>34800</v>
      </c>
      <c r="M46" s="23"/>
      <c r="N46" s="23"/>
      <c r="O46" s="23"/>
      <c r="P46" s="23"/>
      <c r="Q46" s="23"/>
      <c r="R46" s="23"/>
      <c r="S46" s="23"/>
      <c r="T46" s="23"/>
      <c r="U46" s="23"/>
      <c r="V46" s="23"/>
      <c r="W46" s="23"/>
    </row>
    <row r="47" ht="21" customHeight="1" spans="1:23">
      <c r="A47" s="138" t="s">
        <v>71</v>
      </c>
      <c r="B47" s="21" t="s">
        <v>272</v>
      </c>
      <c r="C47" s="21" t="s">
        <v>273</v>
      </c>
      <c r="D47" s="21" t="s">
        <v>98</v>
      </c>
      <c r="E47" s="21" t="s">
        <v>99</v>
      </c>
      <c r="F47" s="21" t="s">
        <v>274</v>
      </c>
      <c r="G47" s="21" t="s">
        <v>273</v>
      </c>
      <c r="H47" s="23">
        <v>258165.6</v>
      </c>
      <c r="I47" s="23">
        <v>258165.6</v>
      </c>
      <c r="J47" s="23"/>
      <c r="K47" s="23"/>
      <c r="L47" s="23">
        <v>258165.6</v>
      </c>
      <c r="M47" s="23"/>
      <c r="N47" s="23"/>
      <c r="O47" s="23"/>
      <c r="P47" s="23"/>
      <c r="Q47" s="23"/>
      <c r="R47" s="23"/>
      <c r="S47" s="23"/>
      <c r="T47" s="23"/>
      <c r="U47" s="23"/>
      <c r="V47" s="23"/>
      <c r="W47" s="23"/>
    </row>
    <row r="48" ht="21" customHeight="1" spans="1:23">
      <c r="A48" s="33" t="s">
        <v>116</v>
      </c>
      <c r="B48" s="139"/>
      <c r="C48" s="139"/>
      <c r="D48" s="139"/>
      <c r="E48" s="139"/>
      <c r="F48" s="139"/>
      <c r="G48" s="140"/>
      <c r="H48" s="23">
        <v>5385705.61</v>
      </c>
      <c r="I48" s="23">
        <v>5385705.61</v>
      </c>
      <c r="J48" s="23"/>
      <c r="K48" s="23"/>
      <c r="L48" s="23">
        <v>5385705.61</v>
      </c>
      <c r="M48" s="23"/>
      <c r="N48" s="23"/>
      <c r="O48" s="23"/>
      <c r="P48" s="23"/>
      <c r="Q48" s="23"/>
      <c r="R48" s="23"/>
      <c r="S48" s="23"/>
      <c r="T48" s="23"/>
      <c r="U48" s="23"/>
      <c r="V48" s="23"/>
      <c r="W48" s="23"/>
    </row>
  </sheetData>
  <mergeCells count="30">
    <mergeCell ref="A2:W2"/>
    <mergeCell ref="A3:G3"/>
    <mergeCell ref="H4:W4"/>
    <mergeCell ref="I5:M5"/>
    <mergeCell ref="N5:P5"/>
    <mergeCell ref="R5:W5"/>
    <mergeCell ref="A48:G48"/>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88888888888889" right="0.388888888888889" top="0.579166666666667" bottom="0.579166666666667"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58"/>
  <sheetViews>
    <sheetView showZeros="0" topLeftCell="A31" workbookViewId="0">
      <selection activeCell="G39" sqref="G39"/>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22.1428571428571" customWidth="1"/>
    <col min="9" max="21" width="19.1428571428571" customWidth="1"/>
    <col min="22" max="23" width="19.2857142857143" customWidth="1"/>
  </cols>
  <sheetData>
    <row r="1" ht="15" customHeight="1" spans="1:23">
      <c r="A1" s="1"/>
      <c r="B1" s="3"/>
      <c r="C1" s="1"/>
      <c r="D1" s="1"/>
      <c r="E1" s="2"/>
      <c r="F1" s="2"/>
      <c r="G1" s="2"/>
      <c r="H1" s="2"/>
      <c r="I1" s="3"/>
      <c r="J1" s="3"/>
      <c r="K1" s="3"/>
      <c r="L1" s="3"/>
      <c r="M1" s="3"/>
      <c r="N1" s="3"/>
      <c r="O1" s="3"/>
      <c r="P1" s="3"/>
      <c r="Q1" s="3"/>
      <c r="R1" s="1"/>
      <c r="S1" s="1"/>
      <c r="T1" s="1"/>
      <c r="U1" s="3"/>
      <c r="V1" s="1"/>
      <c r="W1" s="38" t="s">
        <v>275</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"单位名称："&amp;"中共永德县委组织部"</f>
        <v>单位名称：中共永德县委组织部</v>
      </c>
      <c r="B3" s="8"/>
      <c r="C3" s="8"/>
      <c r="D3" s="8"/>
      <c r="E3" s="8"/>
      <c r="F3" s="8"/>
      <c r="G3" s="8"/>
      <c r="H3" s="8"/>
      <c r="I3" s="9"/>
      <c r="J3" s="9"/>
      <c r="K3" s="9"/>
      <c r="L3" s="9"/>
      <c r="M3" s="9"/>
      <c r="N3" s="9"/>
      <c r="O3" s="9"/>
      <c r="P3" s="9"/>
      <c r="Q3" s="9"/>
      <c r="R3" s="1"/>
      <c r="S3" s="1"/>
      <c r="T3" s="1"/>
      <c r="U3" s="3"/>
      <c r="V3" s="1"/>
      <c r="W3" s="38" t="s">
        <v>165</v>
      </c>
    </row>
    <row r="4" ht="18.75" customHeight="1" spans="1:23">
      <c r="A4" s="10" t="s">
        <v>276</v>
      </c>
      <c r="B4" s="11" t="s">
        <v>179</v>
      </c>
      <c r="C4" s="10" t="s">
        <v>180</v>
      </c>
      <c r="D4" s="10" t="s">
        <v>277</v>
      </c>
      <c r="E4" s="11" t="s">
        <v>181</v>
      </c>
      <c r="F4" s="11" t="s">
        <v>182</v>
      </c>
      <c r="G4" s="11" t="s">
        <v>278</v>
      </c>
      <c r="H4" s="11" t="s">
        <v>279</v>
      </c>
      <c r="I4" s="29" t="s">
        <v>56</v>
      </c>
      <c r="J4" s="12" t="s">
        <v>280</v>
      </c>
      <c r="K4" s="13"/>
      <c r="L4" s="13"/>
      <c r="M4" s="14"/>
      <c r="N4" s="12" t="s">
        <v>187</v>
      </c>
      <c r="O4" s="13"/>
      <c r="P4" s="14"/>
      <c r="Q4" s="11" t="s">
        <v>62</v>
      </c>
      <c r="R4" s="12" t="s">
        <v>78</v>
      </c>
      <c r="S4" s="13"/>
      <c r="T4" s="13"/>
      <c r="U4" s="13"/>
      <c r="V4" s="13"/>
      <c r="W4" s="14"/>
    </row>
    <row r="5" ht="18.75" customHeight="1" spans="1:23">
      <c r="A5" s="15"/>
      <c r="B5" s="30"/>
      <c r="C5" s="15"/>
      <c r="D5" s="15"/>
      <c r="E5" s="16"/>
      <c r="F5" s="16"/>
      <c r="G5" s="16"/>
      <c r="H5" s="16"/>
      <c r="I5" s="30"/>
      <c r="J5" s="128" t="s">
        <v>59</v>
      </c>
      <c r="K5" s="129"/>
      <c r="L5" s="11" t="s">
        <v>60</v>
      </c>
      <c r="M5" s="11" t="s">
        <v>61</v>
      </c>
      <c r="N5" s="11" t="s">
        <v>59</v>
      </c>
      <c r="O5" s="11" t="s">
        <v>60</v>
      </c>
      <c r="P5" s="11" t="s">
        <v>61</v>
      </c>
      <c r="Q5" s="16"/>
      <c r="R5" s="11" t="s">
        <v>58</v>
      </c>
      <c r="S5" s="10" t="s">
        <v>65</v>
      </c>
      <c r="T5" s="10" t="s">
        <v>193</v>
      </c>
      <c r="U5" s="10" t="s">
        <v>67</v>
      </c>
      <c r="V5" s="10" t="s">
        <v>68</v>
      </c>
      <c r="W5" s="10" t="s">
        <v>69</v>
      </c>
    </row>
    <row r="6" ht="18.75" customHeight="1" spans="1:23">
      <c r="A6" s="30"/>
      <c r="B6" s="30"/>
      <c r="C6" s="30"/>
      <c r="D6" s="30"/>
      <c r="E6" s="30"/>
      <c r="F6" s="30"/>
      <c r="G6" s="30"/>
      <c r="H6" s="30"/>
      <c r="I6" s="30"/>
      <c r="J6" s="130" t="s">
        <v>58</v>
      </c>
      <c r="K6" s="97"/>
      <c r="L6" s="30"/>
      <c r="M6" s="30"/>
      <c r="N6" s="30"/>
      <c r="O6" s="30"/>
      <c r="P6" s="30"/>
      <c r="Q6" s="30"/>
      <c r="R6" s="30"/>
      <c r="S6" s="131"/>
      <c r="T6" s="131"/>
      <c r="U6" s="131"/>
      <c r="V6" s="131"/>
      <c r="W6" s="131"/>
    </row>
    <row r="7" ht="18.75" customHeight="1" spans="1:23">
      <c r="A7" s="17"/>
      <c r="B7" s="31"/>
      <c r="C7" s="17"/>
      <c r="D7" s="17"/>
      <c r="E7" s="18"/>
      <c r="F7" s="18"/>
      <c r="G7" s="18"/>
      <c r="H7" s="18"/>
      <c r="I7" s="31"/>
      <c r="J7" s="45" t="s">
        <v>58</v>
      </c>
      <c r="K7" s="45" t="s">
        <v>281</v>
      </c>
      <c r="L7" s="18"/>
      <c r="M7" s="18"/>
      <c r="N7" s="18"/>
      <c r="O7" s="18"/>
      <c r="P7" s="18"/>
      <c r="Q7" s="18"/>
      <c r="R7" s="18"/>
      <c r="S7" s="18"/>
      <c r="T7" s="18"/>
      <c r="U7" s="31"/>
      <c r="V7" s="18"/>
      <c r="W7" s="18"/>
    </row>
    <row r="8" ht="18.75" customHeight="1" spans="1:23">
      <c r="A8" s="125">
        <v>1</v>
      </c>
      <c r="B8" s="125">
        <v>2</v>
      </c>
      <c r="C8" s="125">
        <v>3</v>
      </c>
      <c r="D8" s="125">
        <v>4</v>
      </c>
      <c r="E8" s="125">
        <v>5</v>
      </c>
      <c r="F8" s="125">
        <v>6</v>
      </c>
      <c r="G8" s="125">
        <v>7</v>
      </c>
      <c r="H8" s="125">
        <v>8</v>
      </c>
      <c r="I8" s="125">
        <v>9</v>
      </c>
      <c r="J8" s="125">
        <v>10</v>
      </c>
      <c r="K8" s="125">
        <v>11</v>
      </c>
      <c r="L8" s="125">
        <v>12</v>
      </c>
      <c r="M8" s="125">
        <v>13</v>
      </c>
      <c r="N8" s="125">
        <v>14</v>
      </c>
      <c r="O8" s="125">
        <v>15</v>
      </c>
      <c r="P8" s="125">
        <v>16</v>
      </c>
      <c r="Q8" s="125">
        <v>17</v>
      </c>
      <c r="R8" s="125">
        <v>18</v>
      </c>
      <c r="S8" s="125">
        <v>19</v>
      </c>
      <c r="T8" s="125">
        <v>20</v>
      </c>
      <c r="U8" s="125">
        <v>21</v>
      </c>
      <c r="V8" s="125">
        <v>22</v>
      </c>
      <c r="W8" s="125">
        <v>23</v>
      </c>
    </row>
    <row r="9" ht="18.75" customHeight="1" spans="1:23">
      <c r="A9" s="21"/>
      <c r="B9" s="21"/>
      <c r="C9" s="21" t="s">
        <v>282</v>
      </c>
      <c r="D9" s="21"/>
      <c r="E9" s="21"/>
      <c r="F9" s="21"/>
      <c r="G9" s="21"/>
      <c r="H9" s="21"/>
      <c r="I9" s="23">
        <v>180000</v>
      </c>
      <c r="J9" s="23">
        <v>180000</v>
      </c>
      <c r="K9" s="23">
        <v>180000</v>
      </c>
      <c r="L9" s="23"/>
      <c r="M9" s="23"/>
      <c r="N9" s="23"/>
      <c r="O9" s="23"/>
      <c r="P9" s="23"/>
      <c r="Q9" s="23"/>
      <c r="R9" s="23"/>
      <c r="S9" s="23"/>
      <c r="T9" s="23"/>
      <c r="U9" s="23"/>
      <c r="V9" s="23"/>
      <c r="W9" s="23"/>
    </row>
    <row r="10" ht="18.75" customHeight="1" spans="1:23">
      <c r="A10" s="126" t="s">
        <v>283</v>
      </c>
      <c r="B10" s="126" t="s">
        <v>284</v>
      </c>
      <c r="C10" s="21" t="s">
        <v>282</v>
      </c>
      <c r="D10" s="126" t="s">
        <v>71</v>
      </c>
      <c r="E10" s="126" t="s">
        <v>90</v>
      </c>
      <c r="F10" s="126" t="s">
        <v>91</v>
      </c>
      <c r="G10" s="126" t="s">
        <v>232</v>
      </c>
      <c r="H10" s="126" t="s">
        <v>233</v>
      </c>
      <c r="I10" s="23">
        <v>74080</v>
      </c>
      <c r="J10" s="23">
        <v>74080</v>
      </c>
      <c r="K10" s="23">
        <v>74080</v>
      </c>
      <c r="L10" s="23"/>
      <c r="M10" s="23"/>
      <c r="N10" s="23"/>
      <c r="O10" s="23"/>
      <c r="P10" s="23"/>
      <c r="Q10" s="23"/>
      <c r="R10" s="23"/>
      <c r="S10" s="23"/>
      <c r="T10" s="23"/>
      <c r="U10" s="23"/>
      <c r="V10" s="23"/>
      <c r="W10" s="23"/>
    </row>
    <row r="11" ht="18.75" customHeight="1" spans="1:23">
      <c r="A11" s="126" t="s">
        <v>283</v>
      </c>
      <c r="B11" s="126" t="s">
        <v>284</v>
      </c>
      <c r="C11" s="21" t="s">
        <v>282</v>
      </c>
      <c r="D11" s="126" t="s">
        <v>71</v>
      </c>
      <c r="E11" s="126" t="s">
        <v>90</v>
      </c>
      <c r="F11" s="126" t="s">
        <v>91</v>
      </c>
      <c r="G11" s="126" t="s">
        <v>242</v>
      </c>
      <c r="H11" s="126" t="s">
        <v>243</v>
      </c>
      <c r="I11" s="23">
        <v>20000</v>
      </c>
      <c r="J11" s="23">
        <v>20000</v>
      </c>
      <c r="K11" s="23">
        <v>20000</v>
      </c>
      <c r="L11" s="23"/>
      <c r="M11" s="23"/>
      <c r="N11" s="23"/>
      <c r="O11" s="23"/>
      <c r="P11" s="23"/>
      <c r="Q11" s="23"/>
      <c r="R11" s="23"/>
      <c r="S11" s="23"/>
      <c r="T11" s="23"/>
      <c r="U11" s="23"/>
      <c r="V11" s="23"/>
      <c r="W11" s="23"/>
    </row>
    <row r="12" ht="18.75" customHeight="1" spans="1:23">
      <c r="A12" s="126" t="s">
        <v>283</v>
      </c>
      <c r="B12" s="126" t="s">
        <v>284</v>
      </c>
      <c r="C12" s="21" t="s">
        <v>282</v>
      </c>
      <c r="D12" s="126" t="s">
        <v>71</v>
      </c>
      <c r="E12" s="126" t="s">
        <v>90</v>
      </c>
      <c r="F12" s="126" t="s">
        <v>91</v>
      </c>
      <c r="G12" s="126" t="s">
        <v>256</v>
      </c>
      <c r="H12" s="126" t="s">
        <v>255</v>
      </c>
      <c r="I12" s="23">
        <v>83840</v>
      </c>
      <c r="J12" s="23">
        <v>83840</v>
      </c>
      <c r="K12" s="23">
        <v>83840</v>
      </c>
      <c r="L12" s="23"/>
      <c r="M12" s="23"/>
      <c r="N12" s="23"/>
      <c r="O12" s="23"/>
      <c r="P12" s="23"/>
      <c r="Q12" s="23"/>
      <c r="R12" s="23"/>
      <c r="S12" s="23"/>
      <c r="T12" s="23"/>
      <c r="U12" s="23"/>
      <c r="V12" s="23"/>
      <c r="W12" s="23"/>
    </row>
    <row r="13" ht="18.75" customHeight="1" spans="1:23">
      <c r="A13" s="126" t="s">
        <v>283</v>
      </c>
      <c r="B13" s="126" t="s">
        <v>284</v>
      </c>
      <c r="C13" s="21" t="s">
        <v>282</v>
      </c>
      <c r="D13" s="126" t="s">
        <v>71</v>
      </c>
      <c r="E13" s="126" t="s">
        <v>90</v>
      </c>
      <c r="F13" s="126" t="s">
        <v>91</v>
      </c>
      <c r="G13" s="126" t="s">
        <v>259</v>
      </c>
      <c r="H13" s="126" t="s">
        <v>260</v>
      </c>
      <c r="I13" s="23">
        <v>2080</v>
      </c>
      <c r="J13" s="23">
        <v>2080</v>
      </c>
      <c r="K13" s="23">
        <v>2080</v>
      </c>
      <c r="L13" s="23"/>
      <c r="M13" s="23"/>
      <c r="N13" s="23"/>
      <c r="O13" s="23"/>
      <c r="P13" s="23"/>
      <c r="Q13" s="23"/>
      <c r="R13" s="23"/>
      <c r="S13" s="23"/>
      <c r="T13" s="23"/>
      <c r="U13" s="23"/>
      <c r="V13" s="23"/>
      <c r="W13" s="23"/>
    </row>
    <row r="14" ht="18.75" customHeight="1" spans="1:23">
      <c r="A14" s="127"/>
      <c r="B14" s="127"/>
      <c r="C14" s="21" t="s">
        <v>285</v>
      </c>
      <c r="D14" s="127"/>
      <c r="E14" s="127"/>
      <c r="F14" s="127"/>
      <c r="G14" s="127"/>
      <c r="H14" s="127"/>
      <c r="I14" s="23">
        <v>100000</v>
      </c>
      <c r="J14" s="23">
        <v>100000</v>
      </c>
      <c r="K14" s="23">
        <v>100000</v>
      </c>
      <c r="L14" s="23"/>
      <c r="M14" s="23"/>
      <c r="N14" s="23"/>
      <c r="O14" s="23"/>
      <c r="P14" s="23"/>
      <c r="Q14" s="23"/>
      <c r="R14" s="23"/>
      <c r="S14" s="23"/>
      <c r="T14" s="23"/>
      <c r="U14" s="23"/>
      <c r="V14" s="23"/>
      <c r="W14" s="23"/>
    </row>
    <row r="15" ht="18.75" customHeight="1" spans="1:23">
      <c r="A15" s="126" t="s">
        <v>283</v>
      </c>
      <c r="B15" s="126" t="s">
        <v>286</v>
      </c>
      <c r="C15" s="21" t="s">
        <v>285</v>
      </c>
      <c r="D15" s="126" t="s">
        <v>71</v>
      </c>
      <c r="E15" s="126" t="s">
        <v>92</v>
      </c>
      <c r="F15" s="126" t="s">
        <v>93</v>
      </c>
      <c r="G15" s="126" t="s">
        <v>232</v>
      </c>
      <c r="H15" s="126" t="s">
        <v>233</v>
      </c>
      <c r="I15" s="23">
        <v>52920</v>
      </c>
      <c r="J15" s="23">
        <v>52920</v>
      </c>
      <c r="K15" s="23">
        <v>52920</v>
      </c>
      <c r="L15" s="23"/>
      <c r="M15" s="23"/>
      <c r="N15" s="23"/>
      <c r="O15" s="23"/>
      <c r="P15" s="23"/>
      <c r="Q15" s="23"/>
      <c r="R15" s="23"/>
      <c r="S15" s="23"/>
      <c r="T15" s="23"/>
      <c r="U15" s="23"/>
      <c r="V15" s="23"/>
      <c r="W15" s="23"/>
    </row>
    <row r="16" ht="18.75" customHeight="1" spans="1:23">
      <c r="A16" s="126" t="s">
        <v>283</v>
      </c>
      <c r="B16" s="126" t="s">
        <v>286</v>
      </c>
      <c r="C16" s="21" t="s">
        <v>285</v>
      </c>
      <c r="D16" s="126" t="s">
        <v>71</v>
      </c>
      <c r="E16" s="126" t="s">
        <v>92</v>
      </c>
      <c r="F16" s="126" t="s">
        <v>93</v>
      </c>
      <c r="G16" s="126" t="s">
        <v>242</v>
      </c>
      <c r="H16" s="126" t="s">
        <v>243</v>
      </c>
      <c r="I16" s="23">
        <v>40000</v>
      </c>
      <c r="J16" s="23">
        <v>40000</v>
      </c>
      <c r="K16" s="23">
        <v>40000</v>
      </c>
      <c r="L16" s="23"/>
      <c r="M16" s="23"/>
      <c r="N16" s="23"/>
      <c r="O16" s="23"/>
      <c r="P16" s="23"/>
      <c r="Q16" s="23"/>
      <c r="R16" s="23"/>
      <c r="S16" s="23"/>
      <c r="T16" s="23"/>
      <c r="U16" s="23"/>
      <c r="V16" s="23"/>
      <c r="W16" s="23"/>
    </row>
    <row r="17" ht="18.75" customHeight="1" spans="1:23">
      <c r="A17" s="126" t="s">
        <v>283</v>
      </c>
      <c r="B17" s="126" t="s">
        <v>286</v>
      </c>
      <c r="C17" s="21" t="s">
        <v>285</v>
      </c>
      <c r="D17" s="126" t="s">
        <v>71</v>
      </c>
      <c r="E17" s="126" t="s">
        <v>92</v>
      </c>
      <c r="F17" s="126" t="s">
        <v>93</v>
      </c>
      <c r="G17" s="126" t="s">
        <v>287</v>
      </c>
      <c r="H17" s="126" t="s">
        <v>288</v>
      </c>
      <c r="I17" s="23">
        <v>7080</v>
      </c>
      <c r="J17" s="23">
        <v>7080</v>
      </c>
      <c r="K17" s="23">
        <v>7080</v>
      </c>
      <c r="L17" s="23"/>
      <c r="M17" s="23"/>
      <c r="N17" s="23"/>
      <c r="O17" s="23"/>
      <c r="P17" s="23"/>
      <c r="Q17" s="23"/>
      <c r="R17" s="23"/>
      <c r="S17" s="23"/>
      <c r="T17" s="23"/>
      <c r="U17" s="23"/>
      <c r="V17" s="23"/>
      <c r="W17" s="23"/>
    </row>
    <row r="18" ht="18.75" customHeight="1" spans="1:23">
      <c r="A18" s="127"/>
      <c r="B18" s="127"/>
      <c r="C18" s="21" t="s">
        <v>289</v>
      </c>
      <c r="D18" s="127"/>
      <c r="E18" s="127"/>
      <c r="F18" s="127"/>
      <c r="G18" s="127"/>
      <c r="H18" s="127"/>
      <c r="I18" s="23">
        <v>150000</v>
      </c>
      <c r="J18" s="23">
        <v>150000</v>
      </c>
      <c r="K18" s="23">
        <v>150000</v>
      </c>
      <c r="L18" s="23"/>
      <c r="M18" s="23"/>
      <c r="N18" s="23"/>
      <c r="O18" s="23"/>
      <c r="P18" s="23"/>
      <c r="Q18" s="23"/>
      <c r="R18" s="23"/>
      <c r="S18" s="23"/>
      <c r="T18" s="23"/>
      <c r="U18" s="23"/>
      <c r="V18" s="23"/>
      <c r="W18" s="23"/>
    </row>
    <row r="19" ht="18.75" customHeight="1" spans="1:23">
      <c r="A19" s="126" t="s">
        <v>283</v>
      </c>
      <c r="B19" s="126" t="s">
        <v>290</v>
      </c>
      <c r="C19" s="21" t="s">
        <v>289</v>
      </c>
      <c r="D19" s="126" t="s">
        <v>71</v>
      </c>
      <c r="E19" s="126" t="s">
        <v>90</v>
      </c>
      <c r="F19" s="126" t="s">
        <v>91</v>
      </c>
      <c r="G19" s="126" t="s">
        <v>232</v>
      </c>
      <c r="H19" s="126" t="s">
        <v>233</v>
      </c>
      <c r="I19" s="23">
        <v>62460</v>
      </c>
      <c r="J19" s="23">
        <v>62460</v>
      </c>
      <c r="K19" s="23">
        <v>62460</v>
      </c>
      <c r="L19" s="23"/>
      <c r="M19" s="23"/>
      <c r="N19" s="23"/>
      <c r="O19" s="23"/>
      <c r="P19" s="23"/>
      <c r="Q19" s="23"/>
      <c r="R19" s="23"/>
      <c r="S19" s="23"/>
      <c r="T19" s="23"/>
      <c r="U19" s="23"/>
      <c r="V19" s="23"/>
      <c r="W19" s="23"/>
    </row>
    <row r="20" ht="18.75" customHeight="1" spans="1:23">
      <c r="A20" s="126" t="s">
        <v>283</v>
      </c>
      <c r="B20" s="126" t="s">
        <v>290</v>
      </c>
      <c r="C20" s="21" t="s">
        <v>289</v>
      </c>
      <c r="D20" s="126" t="s">
        <v>71</v>
      </c>
      <c r="E20" s="126" t="s">
        <v>90</v>
      </c>
      <c r="F20" s="126" t="s">
        <v>91</v>
      </c>
      <c r="G20" s="126" t="s">
        <v>242</v>
      </c>
      <c r="H20" s="126" t="s">
        <v>243</v>
      </c>
      <c r="I20" s="23">
        <v>20000</v>
      </c>
      <c r="J20" s="23">
        <v>20000</v>
      </c>
      <c r="K20" s="23">
        <v>20000</v>
      </c>
      <c r="L20" s="23"/>
      <c r="M20" s="23"/>
      <c r="N20" s="23"/>
      <c r="O20" s="23"/>
      <c r="P20" s="23"/>
      <c r="Q20" s="23"/>
      <c r="R20" s="23"/>
      <c r="S20" s="23"/>
      <c r="T20" s="23"/>
      <c r="U20" s="23"/>
      <c r="V20" s="23"/>
      <c r="W20" s="23"/>
    </row>
    <row r="21" ht="18.75" customHeight="1" spans="1:23">
      <c r="A21" s="126" t="s">
        <v>283</v>
      </c>
      <c r="B21" s="126" t="s">
        <v>290</v>
      </c>
      <c r="C21" s="21" t="s">
        <v>289</v>
      </c>
      <c r="D21" s="126" t="s">
        <v>71</v>
      </c>
      <c r="E21" s="126" t="s">
        <v>90</v>
      </c>
      <c r="F21" s="126" t="s">
        <v>91</v>
      </c>
      <c r="G21" s="126" t="s">
        <v>291</v>
      </c>
      <c r="H21" s="126" t="s">
        <v>292</v>
      </c>
      <c r="I21" s="23">
        <v>5000</v>
      </c>
      <c r="J21" s="23">
        <v>5000</v>
      </c>
      <c r="K21" s="23">
        <v>5000</v>
      </c>
      <c r="L21" s="23"/>
      <c r="M21" s="23"/>
      <c r="N21" s="23"/>
      <c r="O21" s="23"/>
      <c r="P21" s="23"/>
      <c r="Q21" s="23"/>
      <c r="R21" s="23"/>
      <c r="S21" s="23"/>
      <c r="T21" s="23"/>
      <c r="U21" s="23"/>
      <c r="V21" s="23"/>
      <c r="W21" s="23"/>
    </row>
    <row r="22" ht="18.75" customHeight="1" spans="1:23">
      <c r="A22" s="126" t="s">
        <v>283</v>
      </c>
      <c r="B22" s="126" t="s">
        <v>290</v>
      </c>
      <c r="C22" s="21" t="s">
        <v>289</v>
      </c>
      <c r="D22" s="126" t="s">
        <v>71</v>
      </c>
      <c r="E22" s="126" t="s">
        <v>90</v>
      </c>
      <c r="F22" s="126" t="s">
        <v>91</v>
      </c>
      <c r="G22" s="126" t="s">
        <v>287</v>
      </c>
      <c r="H22" s="126" t="s">
        <v>288</v>
      </c>
      <c r="I22" s="23">
        <v>62540</v>
      </c>
      <c r="J22" s="23">
        <v>62540</v>
      </c>
      <c r="K22" s="23">
        <v>62540</v>
      </c>
      <c r="L22" s="23"/>
      <c r="M22" s="23"/>
      <c r="N22" s="23"/>
      <c r="O22" s="23"/>
      <c r="P22" s="23"/>
      <c r="Q22" s="23"/>
      <c r="R22" s="23"/>
      <c r="S22" s="23"/>
      <c r="T22" s="23"/>
      <c r="U22" s="23"/>
      <c r="V22" s="23"/>
      <c r="W22" s="23"/>
    </row>
    <row r="23" ht="18.75" customHeight="1" spans="1:23">
      <c r="A23" s="127"/>
      <c r="B23" s="127"/>
      <c r="C23" s="21" t="s">
        <v>293</v>
      </c>
      <c r="D23" s="127"/>
      <c r="E23" s="127"/>
      <c r="F23" s="127"/>
      <c r="G23" s="127"/>
      <c r="H23" s="127"/>
      <c r="I23" s="23">
        <v>30000</v>
      </c>
      <c r="J23" s="23">
        <v>30000</v>
      </c>
      <c r="K23" s="23">
        <v>30000</v>
      </c>
      <c r="L23" s="23"/>
      <c r="M23" s="23"/>
      <c r="N23" s="23"/>
      <c r="O23" s="23"/>
      <c r="P23" s="23"/>
      <c r="Q23" s="23"/>
      <c r="R23" s="23"/>
      <c r="S23" s="23"/>
      <c r="T23" s="23"/>
      <c r="U23" s="23"/>
      <c r="V23" s="23"/>
      <c r="W23" s="23"/>
    </row>
    <row r="24" ht="18.75" customHeight="1" spans="1:23">
      <c r="A24" s="126" t="s">
        <v>283</v>
      </c>
      <c r="B24" s="126" t="s">
        <v>294</v>
      </c>
      <c r="C24" s="21" t="s">
        <v>293</v>
      </c>
      <c r="D24" s="126" t="s">
        <v>71</v>
      </c>
      <c r="E24" s="126" t="s">
        <v>90</v>
      </c>
      <c r="F24" s="126" t="s">
        <v>91</v>
      </c>
      <c r="G24" s="126" t="s">
        <v>232</v>
      </c>
      <c r="H24" s="126" t="s">
        <v>233</v>
      </c>
      <c r="I24" s="23">
        <v>15000</v>
      </c>
      <c r="J24" s="23">
        <v>15000</v>
      </c>
      <c r="K24" s="23">
        <v>15000</v>
      </c>
      <c r="L24" s="23"/>
      <c r="M24" s="23"/>
      <c r="N24" s="23"/>
      <c r="O24" s="23"/>
      <c r="P24" s="23"/>
      <c r="Q24" s="23"/>
      <c r="R24" s="23"/>
      <c r="S24" s="23"/>
      <c r="T24" s="23"/>
      <c r="U24" s="23"/>
      <c r="V24" s="23"/>
      <c r="W24" s="23"/>
    </row>
    <row r="25" ht="18.75" customHeight="1" spans="1:23">
      <c r="A25" s="126" t="s">
        <v>283</v>
      </c>
      <c r="B25" s="126" t="s">
        <v>294</v>
      </c>
      <c r="C25" s="21" t="s">
        <v>293</v>
      </c>
      <c r="D25" s="126" t="s">
        <v>71</v>
      </c>
      <c r="E25" s="126" t="s">
        <v>90</v>
      </c>
      <c r="F25" s="126" t="s">
        <v>91</v>
      </c>
      <c r="G25" s="126" t="s">
        <v>291</v>
      </c>
      <c r="H25" s="126" t="s">
        <v>292</v>
      </c>
      <c r="I25" s="23">
        <v>15000</v>
      </c>
      <c r="J25" s="23">
        <v>15000</v>
      </c>
      <c r="K25" s="23">
        <v>15000</v>
      </c>
      <c r="L25" s="23"/>
      <c r="M25" s="23"/>
      <c r="N25" s="23"/>
      <c r="O25" s="23"/>
      <c r="P25" s="23"/>
      <c r="Q25" s="23"/>
      <c r="R25" s="23"/>
      <c r="S25" s="23"/>
      <c r="T25" s="23"/>
      <c r="U25" s="23"/>
      <c r="V25" s="23"/>
      <c r="W25" s="23"/>
    </row>
    <row r="26" ht="18.75" customHeight="1" spans="1:23">
      <c r="A26" s="127"/>
      <c r="B26" s="127"/>
      <c r="C26" s="21" t="s">
        <v>295</v>
      </c>
      <c r="D26" s="127"/>
      <c r="E26" s="127"/>
      <c r="F26" s="127"/>
      <c r="G26" s="127"/>
      <c r="H26" s="127"/>
      <c r="I26" s="23">
        <v>70000</v>
      </c>
      <c r="J26" s="23">
        <v>70000</v>
      </c>
      <c r="K26" s="23">
        <v>70000</v>
      </c>
      <c r="L26" s="23"/>
      <c r="M26" s="23"/>
      <c r="N26" s="23"/>
      <c r="O26" s="23"/>
      <c r="P26" s="23"/>
      <c r="Q26" s="23"/>
      <c r="R26" s="23"/>
      <c r="S26" s="23"/>
      <c r="T26" s="23"/>
      <c r="U26" s="23"/>
      <c r="V26" s="23"/>
      <c r="W26" s="23"/>
    </row>
    <row r="27" ht="18.75" customHeight="1" spans="1:23">
      <c r="A27" s="126" t="s">
        <v>283</v>
      </c>
      <c r="B27" s="126" t="s">
        <v>296</v>
      </c>
      <c r="C27" s="21" t="s">
        <v>295</v>
      </c>
      <c r="D27" s="126" t="s">
        <v>71</v>
      </c>
      <c r="E27" s="126" t="s">
        <v>90</v>
      </c>
      <c r="F27" s="126" t="s">
        <v>91</v>
      </c>
      <c r="G27" s="126" t="s">
        <v>232</v>
      </c>
      <c r="H27" s="126" t="s">
        <v>233</v>
      </c>
      <c r="I27" s="23">
        <v>16740.42</v>
      </c>
      <c r="J27" s="23">
        <v>16740.42</v>
      </c>
      <c r="K27" s="23">
        <v>16740.42</v>
      </c>
      <c r="L27" s="23"/>
      <c r="M27" s="23"/>
      <c r="N27" s="23"/>
      <c r="O27" s="23"/>
      <c r="P27" s="23"/>
      <c r="Q27" s="23"/>
      <c r="R27" s="23"/>
      <c r="S27" s="23"/>
      <c r="T27" s="23"/>
      <c r="U27" s="23"/>
      <c r="V27" s="23"/>
      <c r="W27" s="23"/>
    </row>
    <row r="28" ht="18.75" customHeight="1" spans="1:23">
      <c r="A28" s="126" t="s">
        <v>283</v>
      </c>
      <c r="B28" s="126" t="s">
        <v>296</v>
      </c>
      <c r="C28" s="21" t="s">
        <v>295</v>
      </c>
      <c r="D28" s="126" t="s">
        <v>71</v>
      </c>
      <c r="E28" s="126" t="s">
        <v>90</v>
      </c>
      <c r="F28" s="126" t="s">
        <v>91</v>
      </c>
      <c r="G28" s="126" t="s">
        <v>297</v>
      </c>
      <c r="H28" s="126" t="s">
        <v>298</v>
      </c>
      <c r="I28" s="23">
        <v>10000</v>
      </c>
      <c r="J28" s="23">
        <v>10000</v>
      </c>
      <c r="K28" s="23">
        <v>10000</v>
      </c>
      <c r="L28" s="23"/>
      <c r="M28" s="23"/>
      <c r="N28" s="23"/>
      <c r="O28" s="23"/>
      <c r="P28" s="23"/>
      <c r="Q28" s="23"/>
      <c r="R28" s="23"/>
      <c r="S28" s="23"/>
      <c r="T28" s="23"/>
      <c r="U28" s="23"/>
      <c r="V28" s="23"/>
      <c r="W28" s="23"/>
    </row>
    <row r="29" ht="18.75" customHeight="1" spans="1:23">
      <c r="A29" s="126" t="s">
        <v>283</v>
      </c>
      <c r="B29" s="126" t="s">
        <v>296</v>
      </c>
      <c r="C29" s="21" t="s">
        <v>295</v>
      </c>
      <c r="D29" s="126" t="s">
        <v>71</v>
      </c>
      <c r="E29" s="126" t="s">
        <v>90</v>
      </c>
      <c r="F29" s="126" t="s">
        <v>91</v>
      </c>
      <c r="G29" s="126" t="s">
        <v>299</v>
      </c>
      <c r="H29" s="126" t="s">
        <v>300</v>
      </c>
      <c r="I29" s="23">
        <v>22659.58</v>
      </c>
      <c r="J29" s="23">
        <v>22659.58</v>
      </c>
      <c r="K29" s="23">
        <v>22659.58</v>
      </c>
      <c r="L29" s="23"/>
      <c r="M29" s="23"/>
      <c r="N29" s="23"/>
      <c r="O29" s="23"/>
      <c r="P29" s="23"/>
      <c r="Q29" s="23"/>
      <c r="R29" s="23"/>
      <c r="S29" s="23"/>
      <c r="T29" s="23"/>
      <c r="U29" s="23"/>
      <c r="V29" s="23"/>
      <c r="W29" s="23"/>
    </row>
    <row r="30" ht="18.75" customHeight="1" spans="1:23">
      <c r="A30" s="126" t="s">
        <v>283</v>
      </c>
      <c r="B30" s="126" t="s">
        <v>296</v>
      </c>
      <c r="C30" s="21" t="s">
        <v>295</v>
      </c>
      <c r="D30" s="126" t="s">
        <v>71</v>
      </c>
      <c r="E30" s="126" t="s">
        <v>90</v>
      </c>
      <c r="F30" s="126" t="s">
        <v>91</v>
      </c>
      <c r="G30" s="126" t="s">
        <v>263</v>
      </c>
      <c r="H30" s="126" t="s">
        <v>264</v>
      </c>
      <c r="I30" s="23">
        <v>600</v>
      </c>
      <c r="J30" s="23">
        <v>600</v>
      </c>
      <c r="K30" s="23">
        <v>600</v>
      </c>
      <c r="L30" s="23"/>
      <c r="M30" s="23"/>
      <c r="N30" s="23"/>
      <c r="O30" s="23"/>
      <c r="P30" s="23"/>
      <c r="Q30" s="23"/>
      <c r="R30" s="23"/>
      <c r="S30" s="23"/>
      <c r="T30" s="23"/>
      <c r="U30" s="23"/>
      <c r="V30" s="23"/>
      <c r="W30" s="23"/>
    </row>
    <row r="31" ht="18.75" customHeight="1" spans="1:23">
      <c r="A31" s="126" t="s">
        <v>283</v>
      </c>
      <c r="B31" s="126" t="s">
        <v>296</v>
      </c>
      <c r="C31" s="21" t="s">
        <v>295</v>
      </c>
      <c r="D31" s="126" t="s">
        <v>71</v>
      </c>
      <c r="E31" s="126" t="s">
        <v>90</v>
      </c>
      <c r="F31" s="126" t="s">
        <v>91</v>
      </c>
      <c r="G31" s="126" t="s">
        <v>270</v>
      </c>
      <c r="H31" s="126" t="s">
        <v>271</v>
      </c>
      <c r="I31" s="23">
        <v>20000</v>
      </c>
      <c r="J31" s="23">
        <v>20000</v>
      </c>
      <c r="K31" s="23">
        <v>20000</v>
      </c>
      <c r="L31" s="23"/>
      <c r="M31" s="23"/>
      <c r="N31" s="23"/>
      <c r="O31" s="23"/>
      <c r="P31" s="23"/>
      <c r="Q31" s="23"/>
      <c r="R31" s="23"/>
      <c r="S31" s="23"/>
      <c r="T31" s="23"/>
      <c r="U31" s="23"/>
      <c r="V31" s="23"/>
      <c r="W31" s="23"/>
    </row>
    <row r="32" ht="18.75" customHeight="1" spans="1:23">
      <c r="A32" s="127"/>
      <c r="B32" s="127"/>
      <c r="C32" s="21" t="s">
        <v>301</v>
      </c>
      <c r="D32" s="127"/>
      <c r="E32" s="127"/>
      <c r="F32" s="127"/>
      <c r="G32" s="127"/>
      <c r="H32" s="127"/>
      <c r="I32" s="23">
        <v>30000</v>
      </c>
      <c r="J32" s="23">
        <v>30000</v>
      </c>
      <c r="K32" s="23">
        <v>30000</v>
      </c>
      <c r="L32" s="23"/>
      <c r="M32" s="23"/>
      <c r="N32" s="23"/>
      <c r="O32" s="23"/>
      <c r="P32" s="23"/>
      <c r="Q32" s="23"/>
      <c r="R32" s="23"/>
      <c r="S32" s="23"/>
      <c r="T32" s="23"/>
      <c r="U32" s="23"/>
      <c r="V32" s="23"/>
      <c r="W32" s="23"/>
    </row>
    <row r="33" ht="18.75" customHeight="1" spans="1:23">
      <c r="A33" s="126" t="s">
        <v>283</v>
      </c>
      <c r="B33" s="126" t="s">
        <v>302</v>
      </c>
      <c r="C33" s="21" t="s">
        <v>301</v>
      </c>
      <c r="D33" s="126" t="s">
        <v>71</v>
      </c>
      <c r="E33" s="126" t="s">
        <v>90</v>
      </c>
      <c r="F33" s="126" t="s">
        <v>91</v>
      </c>
      <c r="G33" s="126" t="s">
        <v>270</v>
      </c>
      <c r="H33" s="126" t="s">
        <v>271</v>
      </c>
      <c r="I33" s="23">
        <v>30000</v>
      </c>
      <c r="J33" s="23">
        <v>30000</v>
      </c>
      <c r="K33" s="23">
        <v>30000</v>
      </c>
      <c r="L33" s="23"/>
      <c r="M33" s="23"/>
      <c r="N33" s="23"/>
      <c r="O33" s="23"/>
      <c r="P33" s="23"/>
      <c r="Q33" s="23"/>
      <c r="R33" s="23"/>
      <c r="S33" s="23"/>
      <c r="T33" s="23"/>
      <c r="U33" s="23"/>
      <c r="V33" s="23"/>
      <c r="W33" s="23"/>
    </row>
    <row r="34" ht="18.75" customHeight="1" spans="1:23">
      <c r="A34" s="127"/>
      <c r="B34" s="127"/>
      <c r="C34" s="21" t="s">
        <v>303</v>
      </c>
      <c r="D34" s="127"/>
      <c r="E34" s="127"/>
      <c r="F34" s="127"/>
      <c r="G34" s="127"/>
      <c r="H34" s="127"/>
      <c r="I34" s="23">
        <v>150000</v>
      </c>
      <c r="J34" s="23">
        <v>150000</v>
      </c>
      <c r="K34" s="23">
        <v>150000</v>
      </c>
      <c r="L34" s="23"/>
      <c r="M34" s="23"/>
      <c r="N34" s="23"/>
      <c r="O34" s="23"/>
      <c r="P34" s="23"/>
      <c r="Q34" s="23"/>
      <c r="R34" s="23"/>
      <c r="S34" s="23"/>
      <c r="T34" s="23"/>
      <c r="U34" s="23"/>
      <c r="V34" s="23"/>
      <c r="W34" s="23"/>
    </row>
    <row r="35" ht="18.75" customHeight="1" spans="1:23">
      <c r="A35" s="126" t="s">
        <v>283</v>
      </c>
      <c r="B35" s="126" t="s">
        <v>304</v>
      </c>
      <c r="C35" s="21" t="s">
        <v>303</v>
      </c>
      <c r="D35" s="126" t="s">
        <v>71</v>
      </c>
      <c r="E35" s="126" t="s">
        <v>90</v>
      </c>
      <c r="F35" s="126" t="s">
        <v>91</v>
      </c>
      <c r="G35" s="126" t="s">
        <v>232</v>
      </c>
      <c r="H35" s="126" t="s">
        <v>233</v>
      </c>
      <c r="I35" s="23">
        <v>80750</v>
      </c>
      <c r="J35" s="23">
        <v>80750</v>
      </c>
      <c r="K35" s="23">
        <v>80750</v>
      </c>
      <c r="L35" s="23"/>
      <c r="M35" s="23"/>
      <c r="N35" s="23"/>
      <c r="O35" s="23"/>
      <c r="P35" s="23"/>
      <c r="Q35" s="23"/>
      <c r="R35" s="23"/>
      <c r="S35" s="23"/>
      <c r="T35" s="23"/>
      <c r="U35" s="23"/>
      <c r="V35" s="23"/>
      <c r="W35" s="23"/>
    </row>
    <row r="36" ht="18.75" customHeight="1" spans="1:23">
      <c r="A36" s="126" t="s">
        <v>283</v>
      </c>
      <c r="B36" s="126" t="s">
        <v>304</v>
      </c>
      <c r="C36" s="21" t="s">
        <v>303</v>
      </c>
      <c r="D36" s="126" t="s">
        <v>71</v>
      </c>
      <c r="E36" s="126" t="s">
        <v>90</v>
      </c>
      <c r="F36" s="126" t="s">
        <v>91</v>
      </c>
      <c r="G36" s="126" t="s">
        <v>242</v>
      </c>
      <c r="H36" s="126" t="s">
        <v>243</v>
      </c>
      <c r="I36" s="23">
        <v>50000</v>
      </c>
      <c r="J36" s="23">
        <v>50000</v>
      </c>
      <c r="K36" s="23">
        <v>50000</v>
      </c>
      <c r="L36" s="23"/>
      <c r="M36" s="23"/>
      <c r="N36" s="23"/>
      <c r="O36" s="23"/>
      <c r="P36" s="23"/>
      <c r="Q36" s="23"/>
      <c r="R36" s="23"/>
      <c r="S36" s="23"/>
      <c r="T36" s="23"/>
      <c r="U36" s="23"/>
      <c r="V36" s="23"/>
      <c r="W36" s="23"/>
    </row>
    <row r="37" ht="18.75" customHeight="1" spans="1:23">
      <c r="A37" s="126" t="s">
        <v>283</v>
      </c>
      <c r="B37" s="126" t="s">
        <v>304</v>
      </c>
      <c r="C37" s="21" t="s">
        <v>303</v>
      </c>
      <c r="D37" s="126" t="s">
        <v>71</v>
      </c>
      <c r="E37" s="126" t="s">
        <v>90</v>
      </c>
      <c r="F37" s="126" t="s">
        <v>91</v>
      </c>
      <c r="G37" s="126" t="s">
        <v>305</v>
      </c>
      <c r="H37" s="126" t="s">
        <v>306</v>
      </c>
      <c r="I37" s="23">
        <v>6000</v>
      </c>
      <c r="J37" s="23">
        <v>6000</v>
      </c>
      <c r="K37" s="23">
        <v>6000</v>
      </c>
      <c r="L37" s="23"/>
      <c r="M37" s="23"/>
      <c r="N37" s="23"/>
      <c r="O37" s="23"/>
      <c r="P37" s="23"/>
      <c r="Q37" s="23"/>
      <c r="R37" s="23"/>
      <c r="S37" s="23"/>
      <c r="T37" s="23"/>
      <c r="U37" s="23"/>
      <c r="V37" s="23"/>
      <c r="W37" s="23"/>
    </row>
    <row r="38" ht="18.75" customHeight="1" spans="1:23">
      <c r="A38" s="126" t="s">
        <v>283</v>
      </c>
      <c r="B38" s="126" t="s">
        <v>304</v>
      </c>
      <c r="C38" s="21" t="s">
        <v>303</v>
      </c>
      <c r="D38" s="126" t="s">
        <v>71</v>
      </c>
      <c r="E38" s="126" t="s">
        <v>90</v>
      </c>
      <c r="F38" s="126" t="s">
        <v>91</v>
      </c>
      <c r="G38" s="126" t="s">
        <v>297</v>
      </c>
      <c r="H38" s="126" t="s">
        <v>298</v>
      </c>
      <c r="I38" s="23">
        <v>5000</v>
      </c>
      <c r="J38" s="23">
        <v>5000</v>
      </c>
      <c r="K38" s="23">
        <v>5000</v>
      </c>
      <c r="L38" s="23"/>
      <c r="M38" s="23"/>
      <c r="N38" s="23"/>
      <c r="O38" s="23"/>
      <c r="P38" s="23"/>
      <c r="Q38" s="23"/>
      <c r="R38" s="23"/>
      <c r="S38" s="23"/>
      <c r="T38" s="23"/>
      <c r="U38" s="23"/>
      <c r="V38" s="23"/>
      <c r="W38" s="23"/>
    </row>
    <row r="39" ht="18.75" customHeight="1" spans="1:23">
      <c r="A39" s="126" t="s">
        <v>283</v>
      </c>
      <c r="B39" s="126" t="s">
        <v>304</v>
      </c>
      <c r="C39" s="21" t="s">
        <v>303</v>
      </c>
      <c r="D39" s="126" t="s">
        <v>71</v>
      </c>
      <c r="E39" s="126" t="s">
        <v>90</v>
      </c>
      <c r="F39" s="126" t="s">
        <v>91</v>
      </c>
      <c r="G39" s="126" t="s">
        <v>291</v>
      </c>
      <c r="H39" s="126" t="s">
        <v>292</v>
      </c>
      <c r="I39" s="23">
        <v>3000</v>
      </c>
      <c r="J39" s="23">
        <v>3000</v>
      </c>
      <c r="K39" s="23">
        <v>3000</v>
      </c>
      <c r="L39" s="23"/>
      <c r="M39" s="23"/>
      <c r="N39" s="23"/>
      <c r="O39" s="23"/>
      <c r="P39" s="23"/>
      <c r="Q39" s="23"/>
      <c r="R39" s="23"/>
      <c r="S39" s="23"/>
      <c r="T39" s="23"/>
      <c r="U39" s="23"/>
      <c r="V39" s="23"/>
      <c r="W39" s="23"/>
    </row>
    <row r="40" ht="18.75" customHeight="1" spans="1:23">
      <c r="A40" s="126" t="s">
        <v>283</v>
      </c>
      <c r="B40" s="126" t="s">
        <v>304</v>
      </c>
      <c r="C40" s="21" t="s">
        <v>303</v>
      </c>
      <c r="D40" s="126" t="s">
        <v>71</v>
      </c>
      <c r="E40" s="126" t="s">
        <v>90</v>
      </c>
      <c r="F40" s="126" t="s">
        <v>91</v>
      </c>
      <c r="G40" s="126" t="s">
        <v>287</v>
      </c>
      <c r="H40" s="126" t="s">
        <v>288</v>
      </c>
      <c r="I40" s="23">
        <v>5250</v>
      </c>
      <c r="J40" s="23">
        <v>5250</v>
      </c>
      <c r="K40" s="23">
        <v>5250</v>
      </c>
      <c r="L40" s="23"/>
      <c r="M40" s="23"/>
      <c r="N40" s="23"/>
      <c r="O40" s="23"/>
      <c r="P40" s="23"/>
      <c r="Q40" s="23"/>
      <c r="R40" s="23"/>
      <c r="S40" s="23"/>
      <c r="T40" s="23"/>
      <c r="U40" s="23"/>
      <c r="V40" s="23"/>
      <c r="W40" s="23"/>
    </row>
    <row r="41" ht="18.75" customHeight="1" spans="1:23">
      <c r="A41" s="127"/>
      <c r="B41" s="127"/>
      <c r="C41" s="21" t="s">
        <v>307</v>
      </c>
      <c r="D41" s="127"/>
      <c r="E41" s="127"/>
      <c r="F41" s="127"/>
      <c r="G41" s="127"/>
      <c r="H41" s="127"/>
      <c r="I41" s="23">
        <v>25000</v>
      </c>
      <c r="J41" s="23">
        <v>25000</v>
      </c>
      <c r="K41" s="23">
        <v>25000</v>
      </c>
      <c r="L41" s="23"/>
      <c r="M41" s="23"/>
      <c r="N41" s="23"/>
      <c r="O41" s="23"/>
      <c r="P41" s="23"/>
      <c r="Q41" s="23"/>
      <c r="R41" s="23"/>
      <c r="S41" s="23"/>
      <c r="T41" s="23"/>
      <c r="U41" s="23"/>
      <c r="V41" s="23"/>
      <c r="W41" s="23"/>
    </row>
    <row r="42" ht="18.75" customHeight="1" spans="1:23">
      <c r="A42" s="126" t="s">
        <v>283</v>
      </c>
      <c r="B42" s="126" t="s">
        <v>308</v>
      </c>
      <c r="C42" s="21" t="s">
        <v>307</v>
      </c>
      <c r="D42" s="126" t="s">
        <v>71</v>
      </c>
      <c r="E42" s="126" t="s">
        <v>90</v>
      </c>
      <c r="F42" s="126" t="s">
        <v>91</v>
      </c>
      <c r="G42" s="126" t="s">
        <v>232</v>
      </c>
      <c r="H42" s="126" t="s">
        <v>233</v>
      </c>
      <c r="I42" s="23">
        <v>25000</v>
      </c>
      <c r="J42" s="23">
        <v>25000</v>
      </c>
      <c r="K42" s="23">
        <v>25000</v>
      </c>
      <c r="L42" s="23"/>
      <c r="M42" s="23"/>
      <c r="N42" s="23"/>
      <c r="O42" s="23"/>
      <c r="P42" s="23"/>
      <c r="Q42" s="23"/>
      <c r="R42" s="23"/>
      <c r="S42" s="23"/>
      <c r="T42" s="23"/>
      <c r="U42" s="23"/>
      <c r="V42" s="23"/>
      <c r="W42" s="23"/>
    </row>
    <row r="43" ht="18.75" customHeight="1" spans="1:23">
      <c r="A43" s="127"/>
      <c r="B43" s="127"/>
      <c r="C43" s="21" t="s">
        <v>309</v>
      </c>
      <c r="D43" s="127"/>
      <c r="E43" s="127"/>
      <c r="F43" s="127"/>
      <c r="G43" s="127"/>
      <c r="H43" s="127"/>
      <c r="I43" s="23">
        <v>270000</v>
      </c>
      <c r="J43" s="23">
        <v>270000</v>
      </c>
      <c r="K43" s="23">
        <v>270000</v>
      </c>
      <c r="L43" s="23"/>
      <c r="M43" s="23"/>
      <c r="N43" s="23"/>
      <c r="O43" s="23"/>
      <c r="P43" s="23"/>
      <c r="Q43" s="23"/>
      <c r="R43" s="23"/>
      <c r="S43" s="23"/>
      <c r="T43" s="23"/>
      <c r="U43" s="23"/>
      <c r="V43" s="23"/>
      <c r="W43" s="23"/>
    </row>
    <row r="44" ht="18.75" customHeight="1" spans="1:23">
      <c r="A44" s="126" t="s">
        <v>283</v>
      </c>
      <c r="B44" s="126" t="s">
        <v>310</v>
      </c>
      <c r="C44" s="21" t="s">
        <v>309</v>
      </c>
      <c r="D44" s="126" t="s">
        <v>71</v>
      </c>
      <c r="E44" s="126" t="s">
        <v>90</v>
      </c>
      <c r="F44" s="126" t="s">
        <v>91</v>
      </c>
      <c r="G44" s="126" t="s">
        <v>270</v>
      </c>
      <c r="H44" s="126" t="s">
        <v>271</v>
      </c>
      <c r="I44" s="23">
        <v>270000</v>
      </c>
      <c r="J44" s="23">
        <v>270000</v>
      </c>
      <c r="K44" s="23">
        <v>270000</v>
      </c>
      <c r="L44" s="23"/>
      <c r="M44" s="23"/>
      <c r="N44" s="23"/>
      <c r="O44" s="23"/>
      <c r="P44" s="23"/>
      <c r="Q44" s="23"/>
      <c r="R44" s="23"/>
      <c r="S44" s="23"/>
      <c r="T44" s="23"/>
      <c r="U44" s="23"/>
      <c r="V44" s="23"/>
      <c r="W44" s="23"/>
    </row>
    <row r="45" ht="18.75" customHeight="1" spans="1:23">
      <c r="A45" s="127"/>
      <c r="B45" s="127"/>
      <c r="C45" s="21" t="s">
        <v>311</v>
      </c>
      <c r="D45" s="127"/>
      <c r="E45" s="127"/>
      <c r="F45" s="127"/>
      <c r="G45" s="127"/>
      <c r="H45" s="127"/>
      <c r="I45" s="23">
        <v>80000</v>
      </c>
      <c r="J45" s="23"/>
      <c r="K45" s="23"/>
      <c r="L45" s="23"/>
      <c r="M45" s="23"/>
      <c r="N45" s="23"/>
      <c r="O45" s="23"/>
      <c r="P45" s="23"/>
      <c r="Q45" s="23"/>
      <c r="R45" s="23">
        <v>80000</v>
      </c>
      <c r="S45" s="23"/>
      <c r="T45" s="23"/>
      <c r="U45" s="23"/>
      <c r="V45" s="23"/>
      <c r="W45" s="23">
        <v>80000</v>
      </c>
    </row>
    <row r="46" ht="18.75" customHeight="1" spans="1:23">
      <c r="A46" s="126" t="s">
        <v>283</v>
      </c>
      <c r="B46" s="126" t="s">
        <v>312</v>
      </c>
      <c r="C46" s="21" t="s">
        <v>311</v>
      </c>
      <c r="D46" s="126" t="s">
        <v>71</v>
      </c>
      <c r="E46" s="126" t="s">
        <v>90</v>
      </c>
      <c r="F46" s="126" t="s">
        <v>91</v>
      </c>
      <c r="G46" s="126" t="s">
        <v>232</v>
      </c>
      <c r="H46" s="126" t="s">
        <v>233</v>
      </c>
      <c r="I46" s="23">
        <v>80000</v>
      </c>
      <c r="J46" s="23"/>
      <c r="K46" s="23"/>
      <c r="L46" s="23"/>
      <c r="M46" s="23"/>
      <c r="N46" s="23"/>
      <c r="O46" s="23"/>
      <c r="P46" s="23"/>
      <c r="Q46" s="23"/>
      <c r="R46" s="23">
        <v>80000</v>
      </c>
      <c r="S46" s="23"/>
      <c r="T46" s="23"/>
      <c r="U46" s="23"/>
      <c r="V46" s="23"/>
      <c r="W46" s="23">
        <v>80000</v>
      </c>
    </row>
    <row r="47" ht="18.75" customHeight="1" spans="1:23">
      <c r="A47" s="127"/>
      <c r="B47" s="127"/>
      <c r="C47" s="21" t="s">
        <v>313</v>
      </c>
      <c r="D47" s="127"/>
      <c r="E47" s="127"/>
      <c r="F47" s="127"/>
      <c r="G47" s="127"/>
      <c r="H47" s="127"/>
      <c r="I47" s="23">
        <v>124815</v>
      </c>
      <c r="J47" s="23">
        <v>124815</v>
      </c>
      <c r="K47" s="23">
        <v>124815</v>
      </c>
      <c r="L47" s="23"/>
      <c r="M47" s="23"/>
      <c r="N47" s="23"/>
      <c r="O47" s="23"/>
      <c r="P47" s="23"/>
      <c r="Q47" s="23"/>
      <c r="R47" s="23"/>
      <c r="S47" s="23"/>
      <c r="T47" s="23"/>
      <c r="U47" s="23"/>
      <c r="V47" s="23"/>
      <c r="W47" s="23"/>
    </row>
    <row r="48" ht="18.75" customHeight="1" spans="1:23">
      <c r="A48" s="126" t="s">
        <v>283</v>
      </c>
      <c r="B48" s="126" t="s">
        <v>314</v>
      </c>
      <c r="C48" s="21" t="s">
        <v>313</v>
      </c>
      <c r="D48" s="126" t="s">
        <v>71</v>
      </c>
      <c r="E48" s="126" t="s">
        <v>90</v>
      </c>
      <c r="F48" s="126" t="s">
        <v>91</v>
      </c>
      <c r="G48" s="126" t="s">
        <v>315</v>
      </c>
      <c r="H48" s="126" t="s">
        <v>316</v>
      </c>
      <c r="I48" s="23">
        <v>124815</v>
      </c>
      <c r="J48" s="23">
        <v>124815</v>
      </c>
      <c r="K48" s="23">
        <v>124815</v>
      </c>
      <c r="L48" s="23"/>
      <c r="M48" s="23"/>
      <c r="N48" s="23"/>
      <c r="O48" s="23"/>
      <c r="P48" s="23"/>
      <c r="Q48" s="23"/>
      <c r="R48" s="23"/>
      <c r="S48" s="23"/>
      <c r="T48" s="23"/>
      <c r="U48" s="23"/>
      <c r="V48" s="23"/>
      <c r="W48" s="23"/>
    </row>
    <row r="49" ht="18.75" customHeight="1" spans="1:23">
      <c r="A49" s="127"/>
      <c r="B49" s="127"/>
      <c r="C49" s="21" t="s">
        <v>317</v>
      </c>
      <c r="D49" s="127"/>
      <c r="E49" s="127"/>
      <c r="F49" s="127"/>
      <c r="G49" s="127"/>
      <c r="H49" s="127"/>
      <c r="I49" s="23">
        <v>300000</v>
      </c>
      <c r="J49" s="23">
        <v>300000</v>
      </c>
      <c r="K49" s="23">
        <v>300000</v>
      </c>
      <c r="L49" s="23"/>
      <c r="M49" s="23"/>
      <c r="N49" s="23"/>
      <c r="O49" s="23"/>
      <c r="P49" s="23"/>
      <c r="Q49" s="23"/>
      <c r="R49" s="23"/>
      <c r="S49" s="23"/>
      <c r="T49" s="23"/>
      <c r="U49" s="23"/>
      <c r="V49" s="23"/>
      <c r="W49" s="23"/>
    </row>
    <row r="50" ht="18.75" customHeight="1" spans="1:23">
      <c r="A50" s="126" t="s">
        <v>283</v>
      </c>
      <c r="B50" s="126" t="s">
        <v>318</v>
      </c>
      <c r="C50" s="21" t="s">
        <v>317</v>
      </c>
      <c r="D50" s="126" t="s">
        <v>71</v>
      </c>
      <c r="E50" s="126" t="s">
        <v>90</v>
      </c>
      <c r="F50" s="126" t="s">
        <v>91</v>
      </c>
      <c r="G50" s="126" t="s">
        <v>319</v>
      </c>
      <c r="H50" s="126" t="s">
        <v>320</v>
      </c>
      <c r="I50" s="23">
        <v>300000</v>
      </c>
      <c r="J50" s="23">
        <v>300000</v>
      </c>
      <c r="K50" s="23">
        <v>300000</v>
      </c>
      <c r="L50" s="23"/>
      <c r="M50" s="23"/>
      <c r="N50" s="23"/>
      <c r="O50" s="23"/>
      <c r="P50" s="23"/>
      <c r="Q50" s="23"/>
      <c r="R50" s="23"/>
      <c r="S50" s="23"/>
      <c r="T50" s="23"/>
      <c r="U50" s="23"/>
      <c r="V50" s="23"/>
      <c r="W50" s="23"/>
    </row>
    <row r="51" ht="18.75" customHeight="1" spans="1:23">
      <c r="A51" s="127"/>
      <c r="B51" s="127"/>
      <c r="C51" s="21" t="s">
        <v>321</v>
      </c>
      <c r="D51" s="127"/>
      <c r="E51" s="127"/>
      <c r="F51" s="127"/>
      <c r="G51" s="127"/>
      <c r="H51" s="127"/>
      <c r="I51" s="23">
        <v>1157500</v>
      </c>
      <c r="J51" s="23">
        <v>1157500</v>
      </c>
      <c r="K51" s="23">
        <v>1157500</v>
      </c>
      <c r="L51" s="23"/>
      <c r="M51" s="23"/>
      <c r="N51" s="23"/>
      <c r="O51" s="23"/>
      <c r="P51" s="23"/>
      <c r="Q51" s="23"/>
      <c r="R51" s="23"/>
      <c r="S51" s="23"/>
      <c r="T51" s="23"/>
      <c r="U51" s="23"/>
      <c r="V51" s="23"/>
      <c r="W51" s="23"/>
    </row>
    <row r="52" ht="18.75" customHeight="1" spans="1:23">
      <c r="A52" s="126" t="s">
        <v>283</v>
      </c>
      <c r="B52" s="126" t="s">
        <v>322</v>
      </c>
      <c r="C52" s="21" t="s">
        <v>321</v>
      </c>
      <c r="D52" s="126" t="s">
        <v>71</v>
      </c>
      <c r="E52" s="126" t="s">
        <v>90</v>
      </c>
      <c r="F52" s="126" t="s">
        <v>91</v>
      </c>
      <c r="G52" s="126" t="s">
        <v>232</v>
      </c>
      <c r="H52" s="126" t="s">
        <v>233</v>
      </c>
      <c r="I52" s="23">
        <v>16800</v>
      </c>
      <c r="J52" s="23">
        <v>16800</v>
      </c>
      <c r="K52" s="23">
        <v>16800</v>
      </c>
      <c r="L52" s="23"/>
      <c r="M52" s="23"/>
      <c r="N52" s="23"/>
      <c r="O52" s="23"/>
      <c r="P52" s="23"/>
      <c r="Q52" s="23"/>
      <c r="R52" s="23"/>
      <c r="S52" s="23"/>
      <c r="T52" s="23"/>
      <c r="U52" s="23"/>
      <c r="V52" s="23"/>
      <c r="W52" s="23"/>
    </row>
    <row r="53" ht="18.75" customHeight="1" spans="1:23">
      <c r="A53" s="126" t="s">
        <v>283</v>
      </c>
      <c r="B53" s="126" t="s">
        <v>322</v>
      </c>
      <c r="C53" s="21" t="s">
        <v>321</v>
      </c>
      <c r="D53" s="126" t="s">
        <v>71</v>
      </c>
      <c r="E53" s="126" t="s">
        <v>90</v>
      </c>
      <c r="F53" s="126" t="s">
        <v>91</v>
      </c>
      <c r="G53" s="126" t="s">
        <v>287</v>
      </c>
      <c r="H53" s="126" t="s">
        <v>288</v>
      </c>
      <c r="I53" s="23">
        <v>1022700</v>
      </c>
      <c r="J53" s="23">
        <v>1022700</v>
      </c>
      <c r="K53" s="23">
        <v>1022700</v>
      </c>
      <c r="L53" s="23"/>
      <c r="M53" s="23"/>
      <c r="N53" s="23"/>
      <c r="O53" s="23"/>
      <c r="P53" s="23"/>
      <c r="Q53" s="23"/>
      <c r="R53" s="23"/>
      <c r="S53" s="23"/>
      <c r="T53" s="23"/>
      <c r="U53" s="23"/>
      <c r="V53" s="23"/>
      <c r="W53" s="23"/>
    </row>
    <row r="54" ht="18.75" customHeight="1" spans="1:23">
      <c r="A54" s="126" t="s">
        <v>283</v>
      </c>
      <c r="B54" s="126" t="s">
        <v>322</v>
      </c>
      <c r="C54" s="21" t="s">
        <v>321</v>
      </c>
      <c r="D54" s="126" t="s">
        <v>71</v>
      </c>
      <c r="E54" s="126" t="s">
        <v>90</v>
      </c>
      <c r="F54" s="126" t="s">
        <v>91</v>
      </c>
      <c r="G54" s="126" t="s">
        <v>323</v>
      </c>
      <c r="H54" s="126" t="s">
        <v>324</v>
      </c>
      <c r="I54" s="23">
        <v>118000</v>
      </c>
      <c r="J54" s="23">
        <v>118000</v>
      </c>
      <c r="K54" s="23">
        <v>118000</v>
      </c>
      <c r="L54" s="23"/>
      <c r="M54" s="23"/>
      <c r="N54" s="23"/>
      <c r="O54" s="23"/>
      <c r="P54" s="23"/>
      <c r="Q54" s="23"/>
      <c r="R54" s="23"/>
      <c r="S54" s="23"/>
      <c r="T54" s="23"/>
      <c r="U54" s="23"/>
      <c r="V54" s="23"/>
      <c r="W54" s="23"/>
    </row>
    <row r="55" ht="18.75" customHeight="1" spans="1:23">
      <c r="A55" s="127"/>
      <c r="B55" s="127"/>
      <c r="C55" s="21" t="s">
        <v>325</v>
      </c>
      <c r="D55" s="127"/>
      <c r="E55" s="127"/>
      <c r="F55" s="127"/>
      <c r="G55" s="127"/>
      <c r="H55" s="127"/>
      <c r="I55" s="23">
        <v>696500</v>
      </c>
      <c r="J55" s="23">
        <v>696500</v>
      </c>
      <c r="K55" s="23">
        <v>696500</v>
      </c>
      <c r="L55" s="23"/>
      <c r="M55" s="23"/>
      <c r="N55" s="23"/>
      <c r="O55" s="23"/>
      <c r="P55" s="23"/>
      <c r="Q55" s="23"/>
      <c r="R55" s="23"/>
      <c r="S55" s="23"/>
      <c r="T55" s="23"/>
      <c r="U55" s="23"/>
      <c r="V55" s="23"/>
      <c r="W55" s="23"/>
    </row>
    <row r="56" ht="18.75" customHeight="1" spans="1:23">
      <c r="A56" s="126" t="s">
        <v>283</v>
      </c>
      <c r="B56" s="126" t="s">
        <v>326</v>
      </c>
      <c r="C56" s="21" t="s">
        <v>325</v>
      </c>
      <c r="D56" s="126" t="s">
        <v>71</v>
      </c>
      <c r="E56" s="126" t="s">
        <v>90</v>
      </c>
      <c r="F56" s="126" t="s">
        <v>91</v>
      </c>
      <c r="G56" s="126" t="s">
        <v>299</v>
      </c>
      <c r="H56" s="126" t="s">
        <v>300</v>
      </c>
      <c r="I56" s="23">
        <v>617600</v>
      </c>
      <c r="J56" s="23">
        <v>617600</v>
      </c>
      <c r="K56" s="23">
        <v>617600</v>
      </c>
      <c r="L56" s="23"/>
      <c r="M56" s="23"/>
      <c r="N56" s="23"/>
      <c r="O56" s="23"/>
      <c r="P56" s="23"/>
      <c r="Q56" s="23"/>
      <c r="R56" s="23"/>
      <c r="S56" s="23"/>
      <c r="T56" s="23"/>
      <c r="U56" s="23"/>
      <c r="V56" s="23"/>
      <c r="W56" s="23"/>
    </row>
    <row r="57" ht="18.75" customHeight="1" spans="1:23">
      <c r="A57" s="126" t="s">
        <v>283</v>
      </c>
      <c r="B57" s="126" t="s">
        <v>326</v>
      </c>
      <c r="C57" s="21" t="s">
        <v>325</v>
      </c>
      <c r="D57" s="126" t="s">
        <v>71</v>
      </c>
      <c r="E57" s="126" t="s">
        <v>90</v>
      </c>
      <c r="F57" s="126" t="s">
        <v>91</v>
      </c>
      <c r="G57" s="126" t="s">
        <v>270</v>
      </c>
      <c r="H57" s="126" t="s">
        <v>271</v>
      </c>
      <c r="I57" s="23">
        <v>78900</v>
      </c>
      <c r="J57" s="23">
        <v>78900</v>
      </c>
      <c r="K57" s="23">
        <v>78900</v>
      </c>
      <c r="L57" s="23"/>
      <c r="M57" s="23"/>
      <c r="N57" s="23"/>
      <c r="O57" s="23"/>
      <c r="P57" s="23"/>
      <c r="Q57" s="23"/>
      <c r="R57" s="23"/>
      <c r="S57" s="23"/>
      <c r="T57" s="23"/>
      <c r="U57" s="23"/>
      <c r="V57" s="23"/>
      <c r="W57" s="23"/>
    </row>
    <row r="58" ht="18.75" customHeight="1" spans="1:23">
      <c r="A58" s="33" t="s">
        <v>116</v>
      </c>
      <c r="B58" s="34"/>
      <c r="C58" s="34"/>
      <c r="D58" s="34"/>
      <c r="E58" s="34"/>
      <c r="F58" s="34"/>
      <c r="G58" s="34"/>
      <c r="H58" s="35"/>
      <c r="I58" s="23">
        <v>3363815</v>
      </c>
      <c r="J58" s="23">
        <v>3283815</v>
      </c>
      <c r="K58" s="23">
        <v>3283815</v>
      </c>
      <c r="L58" s="23"/>
      <c r="M58" s="23"/>
      <c r="N58" s="23"/>
      <c r="O58" s="23"/>
      <c r="P58" s="23"/>
      <c r="Q58" s="23"/>
      <c r="R58" s="23">
        <v>80000</v>
      </c>
      <c r="S58" s="23"/>
      <c r="T58" s="23"/>
      <c r="U58" s="23"/>
      <c r="V58" s="23"/>
      <c r="W58" s="23">
        <v>80000</v>
      </c>
    </row>
  </sheetData>
  <mergeCells count="28">
    <mergeCell ref="A2:W2"/>
    <mergeCell ref="A3:H3"/>
    <mergeCell ref="J4:M4"/>
    <mergeCell ref="N4:P4"/>
    <mergeCell ref="R4:W4"/>
    <mergeCell ref="A58:H58"/>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8888888888889" right="0.388888888888889" top="0.579166666666667" bottom="0.579166666666667"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41"/>
  <sheetViews>
    <sheetView showZeros="0" topLeftCell="A131" workbookViewId="0">
      <selection activeCell="B129" sqref="B129:B141"/>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ht="15" customHeight="1" spans="10:10">
      <c r="J1" s="89" t="s">
        <v>327</v>
      </c>
    </row>
    <row r="2" ht="36.75" customHeight="1" spans="1:10">
      <c r="A2" s="5" t="str">
        <f>"2025"&amp;"年部门项目支出绩效目标表"</f>
        <v>2025年部门项目支出绩效目标表</v>
      </c>
      <c r="B2" s="6"/>
      <c r="C2" s="6"/>
      <c r="D2" s="6"/>
      <c r="E2" s="6"/>
      <c r="F2" s="50"/>
      <c r="G2" s="6"/>
      <c r="H2" s="50"/>
      <c r="I2" s="50"/>
      <c r="J2" s="6"/>
    </row>
    <row r="3" ht="18.75" customHeight="1" spans="1:8">
      <c r="A3" s="7" t="str">
        <f>"单位名称："&amp;"中共永德县委组织部"</f>
        <v>单位名称：中共永德县委组织部</v>
      </c>
      <c r="B3" s="3"/>
      <c r="C3" s="3"/>
      <c r="D3" s="3"/>
      <c r="E3" s="3"/>
      <c r="F3" s="51"/>
      <c r="G3" s="3"/>
      <c r="H3" s="51"/>
    </row>
    <row r="4" ht="18.75" customHeight="1" spans="1:10">
      <c r="A4" s="45" t="s">
        <v>328</v>
      </c>
      <c r="B4" s="45" t="s">
        <v>329</v>
      </c>
      <c r="C4" s="45" t="s">
        <v>330</v>
      </c>
      <c r="D4" s="45" t="s">
        <v>331</v>
      </c>
      <c r="E4" s="45" t="s">
        <v>332</v>
      </c>
      <c r="F4" s="52" t="s">
        <v>333</v>
      </c>
      <c r="G4" s="45" t="s">
        <v>334</v>
      </c>
      <c r="H4" s="52" t="s">
        <v>335</v>
      </c>
      <c r="I4" s="52" t="s">
        <v>336</v>
      </c>
      <c r="J4" s="45" t="s">
        <v>337</v>
      </c>
    </row>
    <row r="5" ht="18.75" customHeight="1" spans="1:10">
      <c r="A5" s="120">
        <v>1</v>
      </c>
      <c r="B5" s="120">
        <v>2</v>
      </c>
      <c r="C5" s="120">
        <v>3</v>
      </c>
      <c r="D5" s="120">
        <v>4</v>
      </c>
      <c r="E5" s="120">
        <v>5</v>
      </c>
      <c r="F5" s="120">
        <v>6</v>
      </c>
      <c r="G5" s="120">
        <v>7</v>
      </c>
      <c r="H5" s="120">
        <v>8</v>
      </c>
      <c r="I5" s="120">
        <v>9</v>
      </c>
      <c r="J5" s="120">
        <v>10</v>
      </c>
    </row>
    <row r="6" ht="18.75" customHeight="1" spans="1:10">
      <c r="A6" s="32" t="s">
        <v>71</v>
      </c>
      <c r="B6" s="46"/>
      <c r="C6" s="46"/>
      <c r="D6" s="46"/>
      <c r="E6" s="53"/>
      <c r="F6" s="54"/>
      <c r="G6" s="53"/>
      <c r="H6" s="54"/>
      <c r="I6" s="54"/>
      <c r="J6" s="53"/>
    </row>
    <row r="7" ht="22.5" spans="1:10">
      <c r="A7" s="219" t="s">
        <v>309</v>
      </c>
      <c r="B7" s="122" t="s">
        <v>338</v>
      </c>
      <c r="C7" s="21" t="s">
        <v>339</v>
      </c>
      <c r="D7" s="21" t="s">
        <v>340</v>
      </c>
      <c r="E7" s="32" t="s">
        <v>341</v>
      </c>
      <c r="F7" s="21" t="s">
        <v>342</v>
      </c>
      <c r="G7" s="32" t="s">
        <v>343</v>
      </c>
      <c r="H7" s="21" t="s">
        <v>344</v>
      </c>
      <c r="I7" s="21" t="s">
        <v>345</v>
      </c>
      <c r="J7" s="32" t="s">
        <v>346</v>
      </c>
    </row>
    <row r="8" ht="22.5" spans="1:10">
      <c r="A8" s="219" t="s">
        <v>309</v>
      </c>
      <c r="B8" s="123"/>
      <c r="C8" s="21" t="s">
        <v>339</v>
      </c>
      <c r="D8" s="21" t="s">
        <v>347</v>
      </c>
      <c r="E8" s="32" t="s">
        <v>348</v>
      </c>
      <c r="F8" s="21" t="s">
        <v>342</v>
      </c>
      <c r="G8" s="32" t="s">
        <v>349</v>
      </c>
      <c r="H8" s="21" t="s">
        <v>350</v>
      </c>
      <c r="I8" s="21" t="s">
        <v>345</v>
      </c>
      <c r="J8" s="32" t="s">
        <v>351</v>
      </c>
    </row>
    <row r="9" ht="33.75" spans="1:10">
      <c r="A9" s="219" t="s">
        <v>309</v>
      </c>
      <c r="B9" s="123"/>
      <c r="C9" s="21" t="s">
        <v>339</v>
      </c>
      <c r="D9" s="21" t="s">
        <v>347</v>
      </c>
      <c r="E9" s="32" t="s">
        <v>352</v>
      </c>
      <c r="F9" s="21" t="s">
        <v>342</v>
      </c>
      <c r="G9" s="32" t="s">
        <v>349</v>
      </c>
      <c r="H9" s="21" t="s">
        <v>350</v>
      </c>
      <c r="I9" s="21" t="s">
        <v>345</v>
      </c>
      <c r="J9" s="32" t="s">
        <v>353</v>
      </c>
    </row>
    <row r="10" ht="45" spans="1:10">
      <c r="A10" s="219" t="s">
        <v>309</v>
      </c>
      <c r="B10" s="123"/>
      <c r="C10" s="21" t="s">
        <v>339</v>
      </c>
      <c r="D10" s="21" t="s">
        <v>354</v>
      </c>
      <c r="E10" s="32" t="s">
        <v>355</v>
      </c>
      <c r="F10" s="21" t="s">
        <v>342</v>
      </c>
      <c r="G10" s="32" t="s">
        <v>356</v>
      </c>
      <c r="H10" s="21" t="s">
        <v>350</v>
      </c>
      <c r="I10" s="21" t="s">
        <v>345</v>
      </c>
      <c r="J10" s="32" t="s">
        <v>357</v>
      </c>
    </row>
    <row r="11" ht="45" spans="1:10">
      <c r="A11" s="219" t="s">
        <v>309</v>
      </c>
      <c r="B11" s="123"/>
      <c r="C11" s="21" t="s">
        <v>339</v>
      </c>
      <c r="D11" s="21" t="s">
        <v>358</v>
      </c>
      <c r="E11" s="32" t="s">
        <v>359</v>
      </c>
      <c r="F11" s="21" t="s">
        <v>360</v>
      </c>
      <c r="G11" s="32" t="s">
        <v>160</v>
      </c>
      <c r="H11" s="21" t="s">
        <v>361</v>
      </c>
      <c r="I11" s="21" t="s">
        <v>345</v>
      </c>
      <c r="J11" s="32" t="s">
        <v>362</v>
      </c>
    </row>
    <row r="12" ht="33.75" spans="1:10">
      <c r="A12" s="219" t="s">
        <v>309</v>
      </c>
      <c r="B12" s="123"/>
      <c r="C12" s="21" t="s">
        <v>363</v>
      </c>
      <c r="D12" s="21" t="s">
        <v>364</v>
      </c>
      <c r="E12" s="32" t="s">
        <v>365</v>
      </c>
      <c r="F12" s="21" t="s">
        <v>366</v>
      </c>
      <c r="G12" s="32" t="s">
        <v>367</v>
      </c>
      <c r="H12" s="21" t="s">
        <v>350</v>
      </c>
      <c r="I12" s="21" t="s">
        <v>345</v>
      </c>
      <c r="J12" s="32" t="s">
        <v>368</v>
      </c>
    </row>
    <row r="13" ht="22.5" spans="1:10">
      <c r="A13" s="219" t="s">
        <v>309</v>
      </c>
      <c r="B13" s="123"/>
      <c r="C13" s="21" t="s">
        <v>363</v>
      </c>
      <c r="D13" s="21" t="s">
        <v>364</v>
      </c>
      <c r="E13" s="32" t="s">
        <v>369</v>
      </c>
      <c r="F13" s="21" t="s">
        <v>342</v>
      </c>
      <c r="G13" s="32" t="s">
        <v>370</v>
      </c>
      <c r="H13" s="21"/>
      <c r="I13" s="21" t="s">
        <v>371</v>
      </c>
      <c r="J13" s="32" t="s">
        <v>372</v>
      </c>
    </row>
    <row r="14" ht="22.5" spans="1:10">
      <c r="A14" s="219" t="s">
        <v>309</v>
      </c>
      <c r="B14" s="124"/>
      <c r="C14" s="21" t="s">
        <v>373</v>
      </c>
      <c r="D14" s="21" t="s">
        <v>374</v>
      </c>
      <c r="E14" s="32" t="s">
        <v>375</v>
      </c>
      <c r="F14" s="21" t="s">
        <v>366</v>
      </c>
      <c r="G14" s="32" t="s">
        <v>367</v>
      </c>
      <c r="H14" s="21" t="s">
        <v>350</v>
      </c>
      <c r="I14" s="21" t="s">
        <v>345</v>
      </c>
      <c r="J14" s="32" t="s">
        <v>376</v>
      </c>
    </row>
    <row r="15" spans="1:10">
      <c r="A15" s="219" t="s">
        <v>317</v>
      </c>
      <c r="B15" s="122" t="s">
        <v>377</v>
      </c>
      <c r="C15" s="21" t="s">
        <v>339</v>
      </c>
      <c r="D15" s="21" t="s">
        <v>340</v>
      </c>
      <c r="E15" s="32" t="s">
        <v>378</v>
      </c>
      <c r="F15" s="21" t="s">
        <v>342</v>
      </c>
      <c r="G15" s="32" t="s">
        <v>158</v>
      </c>
      <c r="H15" s="21" t="s">
        <v>379</v>
      </c>
      <c r="I15" s="21" t="s">
        <v>345</v>
      </c>
      <c r="J15" s="32" t="s">
        <v>380</v>
      </c>
    </row>
    <row r="16" ht="22.5" spans="1:10">
      <c r="A16" s="219" t="s">
        <v>317</v>
      </c>
      <c r="B16" s="123"/>
      <c r="C16" s="21" t="s">
        <v>339</v>
      </c>
      <c r="D16" s="21" t="s">
        <v>340</v>
      </c>
      <c r="E16" s="32" t="s">
        <v>381</v>
      </c>
      <c r="F16" s="21" t="s">
        <v>342</v>
      </c>
      <c r="G16" s="32" t="s">
        <v>158</v>
      </c>
      <c r="H16" s="21" t="s">
        <v>379</v>
      </c>
      <c r="I16" s="21" t="s">
        <v>345</v>
      </c>
      <c r="J16" s="32" t="s">
        <v>382</v>
      </c>
    </row>
    <row r="17" ht="45" spans="1:10">
      <c r="A17" s="219" t="s">
        <v>317</v>
      </c>
      <c r="B17" s="123"/>
      <c r="C17" s="21" t="s">
        <v>339</v>
      </c>
      <c r="D17" s="21" t="s">
        <v>347</v>
      </c>
      <c r="E17" s="32" t="s">
        <v>383</v>
      </c>
      <c r="F17" s="21" t="s">
        <v>360</v>
      </c>
      <c r="G17" s="32" t="s">
        <v>161</v>
      </c>
      <c r="H17" s="21" t="s">
        <v>350</v>
      </c>
      <c r="I17" s="21" t="s">
        <v>345</v>
      </c>
      <c r="J17" s="32" t="s">
        <v>384</v>
      </c>
    </row>
    <row r="18" ht="22.5" spans="1:10">
      <c r="A18" s="219" t="s">
        <v>317</v>
      </c>
      <c r="B18" s="123"/>
      <c r="C18" s="21" t="s">
        <v>339</v>
      </c>
      <c r="D18" s="21" t="s">
        <v>347</v>
      </c>
      <c r="E18" s="32" t="s">
        <v>385</v>
      </c>
      <c r="F18" s="21" t="s">
        <v>342</v>
      </c>
      <c r="G18" s="32" t="s">
        <v>349</v>
      </c>
      <c r="H18" s="21" t="s">
        <v>350</v>
      </c>
      <c r="I18" s="21" t="s">
        <v>345</v>
      </c>
      <c r="J18" s="32" t="s">
        <v>386</v>
      </c>
    </row>
    <row r="19" spans="1:10">
      <c r="A19" s="219" t="s">
        <v>317</v>
      </c>
      <c r="B19" s="123"/>
      <c r="C19" s="21" t="s">
        <v>339</v>
      </c>
      <c r="D19" s="21" t="s">
        <v>354</v>
      </c>
      <c r="E19" s="32" t="s">
        <v>387</v>
      </c>
      <c r="F19" s="21" t="s">
        <v>342</v>
      </c>
      <c r="G19" s="32" t="s">
        <v>349</v>
      </c>
      <c r="H19" s="21" t="s">
        <v>350</v>
      </c>
      <c r="I19" s="21" t="s">
        <v>345</v>
      </c>
      <c r="J19" s="32" t="s">
        <v>388</v>
      </c>
    </row>
    <row r="20" ht="22.5" spans="1:10">
      <c r="A20" s="219" t="s">
        <v>317</v>
      </c>
      <c r="B20" s="123"/>
      <c r="C20" s="21" t="s">
        <v>339</v>
      </c>
      <c r="D20" s="21" t="s">
        <v>358</v>
      </c>
      <c r="E20" s="32" t="s">
        <v>359</v>
      </c>
      <c r="F20" s="21" t="s">
        <v>360</v>
      </c>
      <c r="G20" s="32" t="s">
        <v>389</v>
      </c>
      <c r="H20" s="21" t="s">
        <v>361</v>
      </c>
      <c r="I20" s="21" t="s">
        <v>345</v>
      </c>
      <c r="J20" s="32" t="s">
        <v>390</v>
      </c>
    </row>
    <row r="21" ht="22.5" spans="1:10">
      <c r="A21" s="219" t="s">
        <v>317</v>
      </c>
      <c r="B21" s="123"/>
      <c r="C21" s="21" t="s">
        <v>363</v>
      </c>
      <c r="D21" s="21" t="s">
        <v>364</v>
      </c>
      <c r="E21" s="32" t="s">
        <v>391</v>
      </c>
      <c r="F21" s="21" t="s">
        <v>366</v>
      </c>
      <c r="G21" s="32" t="s">
        <v>392</v>
      </c>
      <c r="H21" s="21" t="s">
        <v>393</v>
      </c>
      <c r="I21" s="21" t="s">
        <v>345</v>
      </c>
      <c r="J21" s="32" t="s">
        <v>394</v>
      </c>
    </row>
    <row r="22" spans="1:10">
      <c r="A22" s="219" t="s">
        <v>317</v>
      </c>
      <c r="B22" s="123"/>
      <c r="C22" s="21" t="s">
        <v>363</v>
      </c>
      <c r="D22" s="21" t="s">
        <v>364</v>
      </c>
      <c r="E22" s="32" t="s">
        <v>395</v>
      </c>
      <c r="F22" s="21" t="s">
        <v>342</v>
      </c>
      <c r="G22" s="32" t="s">
        <v>370</v>
      </c>
      <c r="H22" s="21"/>
      <c r="I22" s="21" t="s">
        <v>371</v>
      </c>
      <c r="J22" s="32" t="s">
        <v>396</v>
      </c>
    </row>
    <row r="23" spans="1:10">
      <c r="A23" s="219" t="s">
        <v>317</v>
      </c>
      <c r="B23" s="123"/>
      <c r="C23" s="21" t="s">
        <v>363</v>
      </c>
      <c r="D23" s="21" t="s">
        <v>364</v>
      </c>
      <c r="E23" s="32" t="s">
        <v>397</v>
      </c>
      <c r="F23" s="21" t="s">
        <v>342</v>
      </c>
      <c r="G23" s="32" t="s">
        <v>398</v>
      </c>
      <c r="H23" s="21"/>
      <c r="I23" s="21" t="s">
        <v>371</v>
      </c>
      <c r="J23" s="32" t="s">
        <v>399</v>
      </c>
    </row>
    <row r="24" spans="1:10">
      <c r="A24" s="219" t="s">
        <v>317</v>
      </c>
      <c r="B24" s="123"/>
      <c r="C24" s="21" t="s">
        <v>363</v>
      </c>
      <c r="D24" s="21" t="s">
        <v>364</v>
      </c>
      <c r="E24" s="32" t="s">
        <v>400</v>
      </c>
      <c r="F24" s="21" t="s">
        <v>342</v>
      </c>
      <c r="G24" s="32" t="s">
        <v>401</v>
      </c>
      <c r="H24" s="21"/>
      <c r="I24" s="21" t="s">
        <v>371</v>
      </c>
      <c r="J24" s="32" t="s">
        <v>402</v>
      </c>
    </row>
    <row r="25" spans="1:10">
      <c r="A25" s="219" t="s">
        <v>317</v>
      </c>
      <c r="B25" s="123"/>
      <c r="C25" s="21" t="s">
        <v>363</v>
      </c>
      <c r="D25" s="21" t="s">
        <v>403</v>
      </c>
      <c r="E25" s="32" t="s">
        <v>404</v>
      </c>
      <c r="F25" s="21" t="s">
        <v>366</v>
      </c>
      <c r="G25" s="32" t="s">
        <v>161</v>
      </c>
      <c r="H25" s="21" t="s">
        <v>405</v>
      </c>
      <c r="I25" s="21" t="s">
        <v>345</v>
      </c>
      <c r="J25" s="32" t="s">
        <v>406</v>
      </c>
    </row>
    <row r="26" ht="45" spans="1:10">
      <c r="A26" s="219" t="s">
        <v>317</v>
      </c>
      <c r="B26" s="124"/>
      <c r="C26" s="21" t="s">
        <v>373</v>
      </c>
      <c r="D26" s="21" t="s">
        <v>374</v>
      </c>
      <c r="E26" s="32" t="s">
        <v>407</v>
      </c>
      <c r="F26" s="21" t="s">
        <v>366</v>
      </c>
      <c r="G26" s="32" t="s">
        <v>367</v>
      </c>
      <c r="H26" s="21" t="s">
        <v>350</v>
      </c>
      <c r="I26" s="21" t="s">
        <v>345</v>
      </c>
      <c r="J26" s="32" t="s">
        <v>408</v>
      </c>
    </row>
    <row r="27" ht="22.5" spans="1:10">
      <c r="A27" s="219" t="s">
        <v>307</v>
      </c>
      <c r="B27" s="122" t="s">
        <v>409</v>
      </c>
      <c r="C27" s="21" t="s">
        <v>339</v>
      </c>
      <c r="D27" s="21" t="s">
        <v>340</v>
      </c>
      <c r="E27" s="32" t="s">
        <v>410</v>
      </c>
      <c r="F27" s="21" t="s">
        <v>366</v>
      </c>
      <c r="G27" s="32" t="s">
        <v>411</v>
      </c>
      <c r="H27" s="21" t="s">
        <v>412</v>
      </c>
      <c r="I27" s="21" t="s">
        <v>345</v>
      </c>
      <c r="J27" s="32" t="s">
        <v>413</v>
      </c>
    </row>
    <row r="28" spans="1:10">
      <c r="A28" s="219" t="s">
        <v>307</v>
      </c>
      <c r="B28" s="123"/>
      <c r="C28" s="21" t="s">
        <v>339</v>
      </c>
      <c r="D28" s="21" t="s">
        <v>340</v>
      </c>
      <c r="E28" s="32" t="s">
        <v>414</v>
      </c>
      <c r="F28" s="21" t="s">
        <v>366</v>
      </c>
      <c r="G28" s="32" t="s">
        <v>415</v>
      </c>
      <c r="H28" s="21" t="s">
        <v>416</v>
      </c>
      <c r="I28" s="21" t="s">
        <v>345</v>
      </c>
      <c r="J28" s="32" t="s">
        <v>417</v>
      </c>
    </row>
    <row r="29" ht="22.5" spans="1:10">
      <c r="A29" s="219" t="s">
        <v>307</v>
      </c>
      <c r="B29" s="123"/>
      <c r="C29" s="21" t="s">
        <v>339</v>
      </c>
      <c r="D29" s="21" t="s">
        <v>347</v>
      </c>
      <c r="E29" s="32" t="s">
        <v>418</v>
      </c>
      <c r="F29" s="21" t="s">
        <v>366</v>
      </c>
      <c r="G29" s="32" t="s">
        <v>419</v>
      </c>
      <c r="H29" s="21" t="s">
        <v>350</v>
      </c>
      <c r="I29" s="21" t="s">
        <v>345</v>
      </c>
      <c r="J29" s="32" t="s">
        <v>420</v>
      </c>
    </row>
    <row r="30" ht="22.5" spans="1:10">
      <c r="A30" s="219" t="s">
        <v>307</v>
      </c>
      <c r="B30" s="123"/>
      <c r="C30" s="21" t="s">
        <v>339</v>
      </c>
      <c r="D30" s="21" t="s">
        <v>354</v>
      </c>
      <c r="E30" s="32" t="s">
        <v>421</v>
      </c>
      <c r="F30" s="21" t="s">
        <v>366</v>
      </c>
      <c r="G30" s="32" t="s">
        <v>419</v>
      </c>
      <c r="H30" s="21" t="s">
        <v>350</v>
      </c>
      <c r="I30" s="21" t="s">
        <v>345</v>
      </c>
      <c r="J30" s="32" t="s">
        <v>422</v>
      </c>
    </row>
    <row r="31" spans="1:10">
      <c r="A31" s="219" t="s">
        <v>307</v>
      </c>
      <c r="B31" s="123"/>
      <c r="C31" s="21" t="s">
        <v>339</v>
      </c>
      <c r="D31" s="21" t="s">
        <v>358</v>
      </c>
      <c r="E31" s="32" t="s">
        <v>359</v>
      </c>
      <c r="F31" s="21" t="s">
        <v>360</v>
      </c>
      <c r="G31" s="32" t="s">
        <v>423</v>
      </c>
      <c r="H31" s="21" t="s">
        <v>424</v>
      </c>
      <c r="I31" s="21" t="s">
        <v>345</v>
      </c>
      <c r="J31" s="32" t="s">
        <v>425</v>
      </c>
    </row>
    <row r="32" spans="1:10">
      <c r="A32" s="219" t="s">
        <v>307</v>
      </c>
      <c r="B32" s="123"/>
      <c r="C32" s="21" t="s">
        <v>363</v>
      </c>
      <c r="D32" s="21" t="s">
        <v>364</v>
      </c>
      <c r="E32" s="32" t="s">
        <v>426</v>
      </c>
      <c r="F32" s="21" t="s">
        <v>342</v>
      </c>
      <c r="G32" s="32" t="s">
        <v>427</v>
      </c>
      <c r="H32" s="21"/>
      <c r="I32" s="21" t="s">
        <v>371</v>
      </c>
      <c r="J32" s="32" t="s">
        <v>428</v>
      </c>
    </row>
    <row r="33" ht="22.5" spans="1:10">
      <c r="A33" s="219" t="s">
        <v>307</v>
      </c>
      <c r="B33" s="124"/>
      <c r="C33" s="21" t="s">
        <v>373</v>
      </c>
      <c r="D33" s="21" t="s">
        <v>374</v>
      </c>
      <c r="E33" s="32" t="s">
        <v>429</v>
      </c>
      <c r="F33" s="21" t="s">
        <v>366</v>
      </c>
      <c r="G33" s="32" t="s">
        <v>367</v>
      </c>
      <c r="H33" s="21" t="s">
        <v>350</v>
      </c>
      <c r="I33" s="21" t="s">
        <v>345</v>
      </c>
      <c r="J33" s="32" t="s">
        <v>430</v>
      </c>
    </row>
    <row r="34" spans="1:10">
      <c r="A34" s="219" t="s">
        <v>282</v>
      </c>
      <c r="B34" s="122" t="s">
        <v>431</v>
      </c>
      <c r="C34" s="21" t="s">
        <v>339</v>
      </c>
      <c r="D34" s="21" t="s">
        <v>340</v>
      </c>
      <c r="E34" s="32" t="s">
        <v>432</v>
      </c>
      <c r="F34" s="21" t="s">
        <v>366</v>
      </c>
      <c r="G34" s="32" t="s">
        <v>433</v>
      </c>
      <c r="H34" s="21" t="s">
        <v>412</v>
      </c>
      <c r="I34" s="21" t="s">
        <v>345</v>
      </c>
      <c r="J34" s="32" t="s">
        <v>434</v>
      </c>
    </row>
    <row r="35" ht="22.5" spans="1:10">
      <c r="A35" s="219" t="s">
        <v>282</v>
      </c>
      <c r="B35" s="123"/>
      <c r="C35" s="21" t="s">
        <v>339</v>
      </c>
      <c r="D35" s="21" t="s">
        <v>340</v>
      </c>
      <c r="E35" s="32" t="s">
        <v>435</v>
      </c>
      <c r="F35" s="21" t="s">
        <v>366</v>
      </c>
      <c r="G35" s="32" t="s">
        <v>161</v>
      </c>
      <c r="H35" s="21" t="s">
        <v>436</v>
      </c>
      <c r="I35" s="21" t="s">
        <v>345</v>
      </c>
      <c r="J35" s="32" t="s">
        <v>437</v>
      </c>
    </row>
    <row r="36" ht="22.5" spans="1:10">
      <c r="A36" s="219" t="s">
        <v>282</v>
      </c>
      <c r="B36" s="123"/>
      <c r="C36" s="21" t="s">
        <v>339</v>
      </c>
      <c r="D36" s="21" t="s">
        <v>340</v>
      </c>
      <c r="E36" s="32" t="s">
        <v>438</v>
      </c>
      <c r="F36" s="21" t="s">
        <v>366</v>
      </c>
      <c r="G36" s="32" t="s">
        <v>349</v>
      </c>
      <c r="H36" s="21" t="s">
        <v>412</v>
      </c>
      <c r="I36" s="21" t="s">
        <v>345</v>
      </c>
      <c r="J36" s="32" t="s">
        <v>439</v>
      </c>
    </row>
    <row r="37" ht="22.5" spans="1:10">
      <c r="A37" s="219" t="s">
        <v>282</v>
      </c>
      <c r="B37" s="123"/>
      <c r="C37" s="21" t="s">
        <v>339</v>
      </c>
      <c r="D37" s="21" t="s">
        <v>340</v>
      </c>
      <c r="E37" s="32" t="s">
        <v>440</v>
      </c>
      <c r="F37" s="21" t="s">
        <v>366</v>
      </c>
      <c r="G37" s="32" t="s">
        <v>441</v>
      </c>
      <c r="H37" s="21" t="s">
        <v>436</v>
      </c>
      <c r="I37" s="21" t="s">
        <v>345</v>
      </c>
      <c r="J37" s="32" t="s">
        <v>442</v>
      </c>
    </row>
    <row r="38" ht="22.5" spans="1:10">
      <c r="A38" s="219" t="s">
        <v>282</v>
      </c>
      <c r="B38" s="123"/>
      <c r="C38" s="21" t="s">
        <v>339</v>
      </c>
      <c r="D38" s="21" t="s">
        <v>340</v>
      </c>
      <c r="E38" s="32" t="s">
        <v>443</v>
      </c>
      <c r="F38" s="21" t="s">
        <v>366</v>
      </c>
      <c r="G38" s="32" t="s">
        <v>444</v>
      </c>
      <c r="H38" s="21" t="s">
        <v>412</v>
      </c>
      <c r="I38" s="21" t="s">
        <v>345</v>
      </c>
      <c r="J38" s="32" t="s">
        <v>445</v>
      </c>
    </row>
    <row r="39" spans="1:10">
      <c r="A39" s="219" t="s">
        <v>282</v>
      </c>
      <c r="B39" s="123"/>
      <c r="C39" s="21" t="s">
        <v>339</v>
      </c>
      <c r="D39" s="21" t="s">
        <v>340</v>
      </c>
      <c r="E39" s="32" t="s">
        <v>446</v>
      </c>
      <c r="F39" s="21" t="s">
        <v>366</v>
      </c>
      <c r="G39" s="32" t="s">
        <v>447</v>
      </c>
      <c r="H39" s="21" t="s">
        <v>412</v>
      </c>
      <c r="I39" s="21" t="s">
        <v>345</v>
      </c>
      <c r="J39" s="32" t="s">
        <v>448</v>
      </c>
    </row>
    <row r="40" ht="22.5" spans="1:10">
      <c r="A40" s="219" t="s">
        <v>282</v>
      </c>
      <c r="B40" s="123"/>
      <c r="C40" s="21" t="s">
        <v>339</v>
      </c>
      <c r="D40" s="21" t="s">
        <v>347</v>
      </c>
      <c r="E40" s="32" t="s">
        <v>449</v>
      </c>
      <c r="F40" s="21" t="s">
        <v>342</v>
      </c>
      <c r="G40" s="32" t="s">
        <v>349</v>
      </c>
      <c r="H40" s="21" t="s">
        <v>350</v>
      </c>
      <c r="I40" s="21" t="s">
        <v>345</v>
      </c>
      <c r="J40" s="32" t="s">
        <v>450</v>
      </c>
    </row>
    <row r="41" ht="22.5" spans="1:10">
      <c r="A41" s="219" t="s">
        <v>282</v>
      </c>
      <c r="B41" s="123"/>
      <c r="C41" s="21" t="s">
        <v>339</v>
      </c>
      <c r="D41" s="21" t="s">
        <v>354</v>
      </c>
      <c r="E41" s="32" t="s">
        <v>451</v>
      </c>
      <c r="F41" s="21" t="s">
        <v>366</v>
      </c>
      <c r="G41" s="32" t="s">
        <v>356</v>
      </c>
      <c r="H41" s="21" t="s">
        <v>350</v>
      </c>
      <c r="I41" s="21" t="s">
        <v>345</v>
      </c>
      <c r="J41" s="32" t="s">
        <v>452</v>
      </c>
    </row>
    <row r="42" ht="67.5" spans="1:10">
      <c r="A42" s="219" t="s">
        <v>282</v>
      </c>
      <c r="B42" s="123"/>
      <c r="C42" s="21" t="s">
        <v>339</v>
      </c>
      <c r="D42" s="21" t="s">
        <v>358</v>
      </c>
      <c r="E42" s="32" t="s">
        <v>359</v>
      </c>
      <c r="F42" s="21" t="s">
        <v>360</v>
      </c>
      <c r="G42" s="32" t="s">
        <v>453</v>
      </c>
      <c r="H42" s="21" t="s">
        <v>454</v>
      </c>
      <c r="I42" s="21" t="s">
        <v>345</v>
      </c>
      <c r="J42" s="32" t="s">
        <v>455</v>
      </c>
    </row>
    <row r="43" spans="1:10">
      <c r="A43" s="219" t="s">
        <v>282</v>
      </c>
      <c r="B43" s="123"/>
      <c r="C43" s="21" t="s">
        <v>363</v>
      </c>
      <c r="D43" s="21" t="s">
        <v>364</v>
      </c>
      <c r="E43" s="32" t="s">
        <v>456</v>
      </c>
      <c r="F43" s="21" t="s">
        <v>342</v>
      </c>
      <c r="G43" s="32" t="s">
        <v>457</v>
      </c>
      <c r="H43" s="21"/>
      <c r="I43" s="21" t="s">
        <v>371</v>
      </c>
      <c r="J43" s="32" t="s">
        <v>458</v>
      </c>
    </row>
    <row r="44" ht="22.5" spans="1:10">
      <c r="A44" s="219" t="s">
        <v>282</v>
      </c>
      <c r="B44" s="124"/>
      <c r="C44" s="21" t="s">
        <v>373</v>
      </c>
      <c r="D44" s="21" t="s">
        <v>374</v>
      </c>
      <c r="E44" s="32" t="s">
        <v>459</v>
      </c>
      <c r="F44" s="21" t="s">
        <v>366</v>
      </c>
      <c r="G44" s="32" t="s">
        <v>367</v>
      </c>
      <c r="H44" s="21" t="s">
        <v>350</v>
      </c>
      <c r="I44" s="21" t="s">
        <v>345</v>
      </c>
      <c r="J44" s="32" t="s">
        <v>460</v>
      </c>
    </row>
    <row r="45" spans="1:10">
      <c r="A45" s="219" t="s">
        <v>295</v>
      </c>
      <c r="B45" s="122" t="s">
        <v>461</v>
      </c>
      <c r="C45" s="21" t="s">
        <v>339</v>
      </c>
      <c r="D45" s="21" t="s">
        <v>340</v>
      </c>
      <c r="E45" s="32" t="s">
        <v>462</v>
      </c>
      <c r="F45" s="21" t="s">
        <v>366</v>
      </c>
      <c r="G45" s="32" t="s">
        <v>463</v>
      </c>
      <c r="H45" s="21" t="s">
        <v>412</v>
      </c>
      <c r="I45" s="21" t="s">
        <v>345</v>
      </c>
      <c r="J45" s="32" t="s">
        <v>464</v>
      </c>
    </row>
    <row r="46" ht="22.5" spans="1:10">
      <c r="A46" s="219" t="s">
        <v>295</v>
      </c>
      <c r="B46" s="123"/>
      <c r="C46" s="21" t="s">
        <v>339</v>
      </c>
      <c r="D46" s="21" t="s">
        <v>340</v>
      </c>
      <c r="E46" s="32" t="s">
        <v>465</v>
      </c>
      <c r="F46" s="21" t="s">
        <v>366</v>
      </c>
      <c r="G46" s="32" t="s">
        <v>415</v>
      </c>
      <c r="H46" s="21" t="s">
        <v>466</v>
      </c>
      <c r="I46" s="21" t="s">
        <v>345</v>
      </c>
      <c r="J46" s="32" t="s">
        <v>467</v>
      </c>
    </row>
    <row r="47" ht="22.5" spans="1:10">
      <c r="A47" s="219" t="s">
        <v>295</v>
      </c>
      <c r="B47" s="123"/>
      <c r="C47" s="21" t="s">
        <v>339</v>
      </c>
      <c r="D47" s="21" t="s">
        <v>340</v>
      </c>
      <c r="E47" s="32" t="s">
        <v>468</v>
      </c>
      <c r="F47" s="21" t="s">
        <v>366</v>
      </c>
      <c r="G47" s="32" t="s">
        <v>411</v>
      </c>
      <c r="H47" s="21" t="s">
        <v>412</v>
      </c>
      <c r="I47" s="21" t="s">
        <v>345</v>
      </c>
      <c r="J47" s="32" t="s">
        <v>469</v>
      </c>
    </row>
    <row r="48" spans="1:10">
      <c r="A48" s="219" t="s">
        <v>295</v>
      </c>
      <c r="B48" s="123"/>
      <c r="C48" s="21" t="s">
        <v>339</v>
      </c>
      <c r="D48" s="21" t="s">
        <v>340</v>
      </c>
      <c r="E48" s="32" t="s">
        <v>470</v>
      </c>
      <c r="F48" s="21" t="s">
        <v>366</v>
      </c>
      <c r="G48" s="32" t="s">
        <v>159</v>
      </c>
      <c r="H48" s="21" t="s">
        <v>466</v>
      </c>
      <c r="I48" s="21" t="s">
        <v>345</v>
      </c>
      <c r="J48" s="32" t="s">
        <v>471</v>
      </c>
    </row>
    <row r="49" spans="1:10">
      <c r="A49" s="219" t="s">
        <v>295</v>
      </c>
      <c r="B49" s="123"/>
      <c r="C49" s="21" t="s">
        <v>339</v>
      </c>
      <c r="D49" s="21" t="s">
        <v>340</v>
      </c>
      <c r="E49" s="32" t="s">
        <v>472</v>
      </c>
      <c r="F49" s="21" t="s">
        <v>366</v>
      </c>
      <c r="G49" s="32" t="s">
        <v>159</v>
      </c>
      <c r="H49" s="21" t="s">
        <v>466</v>
      </c>
      <c r="I49" s="21" t="s">
        <v>345</v>
      </c>
      <c r="J49" s="32" t="s">
        <v>473</v>
      </c>
    </row>
    <row r="50" spans="1:10">
      <c r="A50" s="219" t="s">
        <v>295</v>
      </c>
      <c r="B50" s="123"/>
      <c r="C50" s="21" t="s">
        <v>339</v>
      </c>
      <c r="D50" s="21" t="s">
        <v>340</v>
      </c>
      <c r="E50" s="32" t="s">
        <v>474</v>
      </c>
      <c r="F50" s="21" t="s">
        <v>366</v>
      </c>
      <c r="G50" s="32" t="s">
        <v>475</v>
      </c>
      <c r="H50" s="21" t="s">
        <v>344</v>
      </c>
      <c r="I50" s="21" t="s">
        <v>345</v>
      </c>
      <c r="J50" s="32" t="s">
        <v>476</v>
      </c>
    </row>
    <row r="51" spans="1:10">
      <c r="A51" s="219" t="s">
        <v>295</v>
      </c>
      <c r="B51" s="123"/>
      <c r="C51" s="21" t="s">
        <v>339</v>
      </c>
      <c r="D51" s="21" t="s">
        <v>340</v>
      </c>
      <c r="E51" s="32" t="s">
        <v>477</v>
      </c>
      <c r="F51" s="21" t="s">
        <v>366</v>
      </c>
      <c r="G51" s="32" t="s">
        <v>415</v>
      </c>
      <c r="H51" s="21" t="s">
        <v>466</v>
      </c>
      <c r="I51" s="21" t="s">
        <v>345</v>
      </c>
      <c r="J51" s="32" t="s">
        <v>478</v>
      </c>
    </row>
    <row r="52" spans="1:10">
      <c r="A52" s="219" t="s">
        <v>295</v>
      </c>
      <c r="B52" s="123"/>
      <c r="C52" s="21" t="s">
        <v>339</v>
      </c>
      <c r="D52" s="21" t="s">
        <v>340</v>
      </c>
      <c r="E52" s="32" t="s">
        <v>479</v>
      </c>
      <c r="F52" s="21" t="s">
        <v>366</v>
      </c>
      <c r="G52" s="32" t="s">
        <v>480</v>
      </c>
      <c r="H52" s="21" t="s">
        <v>466</v>
      </c>
      <c r="I52" s="21" t="s">
        <v>345</v>
      </c>
      <c r="J52" s="32" t="s">
        <v>481</v>
      </c>
    </row>
    <row r="53" spans="1:10">
      <c r="A53" s="219" t="s">
        <v>295</v>
      </c>
      <c r="B53" s="123"/>
      <c r="C53" s="21" t="s">
        <v>339</v>
      </c>
      <c r="D53" s="21" t="s">
        <v>347</v>
      </c>
      <c r="E53" s="32" t="s">
        <v>482</v>
      </c>
      <c r="F53" s="21" t="s">
        <v>366</v>
      </c>
      <c r="G53" s="32" t="s">
        <v>367</v>
      </c>
      <c r="H53" s="21" t="s">
        <v>350</v>
      </c>
      <c r="I53" s="21" t="s">
        <v>345</v>
      </c>
      <c r="J53" s="32" t="s">
        <v>483</v>
      </c>
    </row>
    <row r="54" ht="22.5" spans="1:10">
      <c r="A54" s="219" t="s">
        <v>295</v>
      </c>
      <c r="B54" s="123"/>
      <c r="C54" s="21" t="s">
        <v>339</v>
      </c>
      <c r="D54" s="21" t="s">
        <v>354</v>
      </c>
      <c r="E54" s="32" t="s">
        <v>484</v>
      </c>
      <c r="F54" s="21" t="s">
        <v>366</v>
      </c>
      <c r="G54" s="32" t="s">
        <v>356</v>
      </c>
      <c r="H54" s="21" t="s">
        <v>350</v>
      </c>
      <c r="I54" s="21" t="s">
        <v>345</v>
      </c>
      <c r="J54" s="32" t="s">
        <v>485</v>
      </c>
    </row>
    <row r="55" spans="1:10">
      <c r="A55" s="219" t="s">
        <v>295</v>
      </c>
      <c r="B55" s="123"/>
      <c r="C55" s="21" t="s">
        <v>339</v>
      </c>
      <c r="D55" s="21" t="s">
        <v>358</v>
      </c>
      <c r="E55" s="32" t="s">
        <v>359</v>
      </c>
      <c r="F55" s="21" t="s">
        <v>360</v>
      </c>
      <c r="G55" s="32" t="s">
        <v>486</v>
      </c>
      <c r="H55" s="21" t="s">
        <v>454</v>
      </c>
      <c r="I55" s="21" t="s">
        <v>345</v>
      </c>
      <c r="J55" s="32" t="s">
        <v>487</v>
      </c>
    </row>
    <row r="56" spans="1:10">
      <c r="A56" s="219" t="s">
        <v>295</v>
      </c>
      <c r="B56" s="123"/>
      <c r="C56" s="21" t="s">
        <v>363</v>
      </c>
      <c r="D56" s="21" t="s">
        <v>364</v>
      </c>
      <c r="E56" s="32" t="s">
        <v>488</v>
      </c>
      <c r="F56" s="21" t="s">
        <v>342</v>
      </c>
      <c r="G56" s="32" t="s">
        <v>489</v>
      </c>
      <c r="H56" s="21"/>
      <c r="I56" s="21" t="s">
        <v>371</v>
      </c>
      <c r="J56" s="32" t="s">
        <v>490</v>
      </c>
    </row>
    <row r="57" spans="1:10">
      <c r="A57" s="219" t="s">
        <v>295</v>
      </c>
      <c r="B57" s="124"/>
      <c r="C57" s="21" t="s">
        <v>373</v>
      </c>
      <c r="D57" s="21" t="s">
        <v>374</v>
      </c>
      <c r="E57" s="32" t="s">
        <v>491</v>
      </c>
      <c r="F57" s="21" t="s">
        <v>366</v>
      </c>
      <c r="G57" s="32" t="s">
        <v>367</v>
      </c>
      <c r="H57" s="21" t="s">
        <v>350</v>
      </c>
      <c r="I57" s="21" t="s">
        <v>345</v>
      </c>
      <c r="J57" s="32" t="s">
        <v>492</v>
      </c>
    </row>
    <row r="58" ht="22.5" spans="1:10">
      <c r="A58" s="219" t="s">
        <v>289</v>
      </c>
      <c r="B58" s="122" t="s">
        <v>493</v>
      </c>
      <c r="C58" s="21" t="s">
        <v>339</v>
      </c>
      <c r="D58" s="21" t="s">
        <v>340</v>
      </c>
      <c r="E58" s="32" t="s">
        <v>494</v>
      </c>
      <c r="F58" s="21" t="s">
        <v>366</v>
      </c>
      <c r="G58" s="32" t="s">
        <v>495</v>
      </c>
      <c r="H58" s="21" t="s">
        <v>379</v>
      </c>
      <c r="I58" s="21" t="s">
        <v>345</v>
      </c>
      <c r="J58" s="32" t="s">
        <v>496</v>
      </c>
    </row>
    <row r="59" spans="1:10">
      <c r="A59" s="219" t="s">
        <v>289</v>
      </c>
      <c r="B59" s="123"/>
      <c r="C59" s="21" t="s">
        <v>339</v>
      </c>
      <c r="D59" s="21" t="s">
        <v>340</v>
      </c>
      <c r="E59" s="32" t="s">
        <v>497</v>
      </c>
      <c r="F59" s="21" t="s">
        <v>366</v>
      </c>
      <c r="G59" s="32" t="s">
        <v>161</v>
      </c>
      <c r="H59" s="21" t="s">
        <v>466</v>
      </c>
      <c r="I59" s="21" t="s">
        <v>345</v>
      </c>
      <c r="J59" s="32" t="s">
        <v>498</v>
      </c>
    </row>
    <row r="60" ht="22.5" spans="1:10">
      <c r="A60" s="219" t="s">
        <v>289</v>
      </c>
      <c r="B60" s="123"/>
      <c r="C60" s="21" t="s">
        <v>339</v>
      </c>
      <c r="D60" s="21" t="s">
        <v>347</v>
      </c>
      <c r="E60" s="32" t="s">
        <v>499</v>
      </c>
      <c r="F60" s="21" t="s">
        <v>342</v>
      </c>
      <c r="G60" s="32" t="s">
        <v>349</v>
      </c>
      <c r="H60" s="21" t="s">
        <v>350</v>
      </c>
      <c r="I60" s="21" t="s">
        <v>345</v>
      </c>
      <c r="J60" s="32" t="s">
        <v>500</v>
      </c>
    </row>
    <row r="61" ht="22.5" spans="1:10">
      <c r="A61" s="219" t="s">
        <v>289</v>
      </c>
      <c r="B61" s="123"/>
      <c r="C61" s="21" t="s">
        <v>339</v>
      </c>
      <c r="D61" s="21" t="s">
        <v>354</v>
      </c>
      <c r="E61" s="32" t="s">
        <v>501</v>
      </c>
      <c r="F61" s="21" t="s">
        <v>342</v>
      </c>
      <c r="G61" s="32" t="s">
        <v>349</v>
      </c>
      <c r="H61" s="21" t="s">
        <v>350</v>
      </c>
      <c r="I61" s="21" t="s">
        <v>345</v>
      </c>
      <c r="J61" s="32" t="s">
        <v>502</v>
      </c>
    </row>
    <row r="62" ht="22.5" spans="1:10">
      <c r="A62" s="219" t="s">
        <v>289</v>
      </c>
      <c r="B62" s="123"/>
      <c r="C62" s="21" t="s">
        <v>339</v>
      </c>
      <c r="D62" s="21" t="s">
        <v>358</v>
      </c>
      <c r="E62" s="32" t="s">
        <v>359</v>
      </c>
      <c r="F62" s="21" t="s">
        <v>360</v>
      </c>
      <c r="G62" s="32" t="s">
        <v>349</v>
      </c>
      <c r="H62" s="21" t="s">
        <v>503</v>
      </c>
      <c r="I62" s="21" t="s">
        <v>345</v>
      </c>
      <c r="J62" s="32" t="s">
        <v>504</v>
      </c>
    </row>
    <row r="63" ht="22.5" spans="1:10">
      <c r="A63" s="219" t="s">
        <v>289</v>
      </c>
      <c r="B63" s="123"/>
      <c r="C63" s="21" t="s">
        <v>363</v>
      </c>
      <c r="D63" s="21" t="s">
        <v>364</v>
      </c>
      <c r="E63" s="32" t="s">
        <v>505</v>
      </c>
      <c r="F63" s="21" t="s">
        <v>342</v>
      </c>
      <c r="G63" s="32" t="s">
        <v>506</v>
      </c>
      <c r="H63" s="21"/>
      <c r="I63" s="21" t="s">
        <v>371</v>
      </c>
      <c r="J63" s="32" t="s">
        <v>507</v>
      </c>
    </row>
    <row r="64" ht="22.5" spans="1:10">
      <c r="A64" s="219" t="s">
        <v>289</v>
      </c>
      <c r="B64" s="124"/>
      <c r="C64" s="21" t="s">
        <v>373</v>
      </c>
      <c r="D64" s="21" t="s">
        <v>374</v>
      </c>
      <c r="E64" s="32" t="s">
        <v>508</v>
      </c>
      <c r="F64" s="21" t="s">
        <v>366</v>
      </c>
      <c r="G64" s="32" t="s">
        <v>367</v>
      </c>
      <c r="H64" s="21" t="s">
        <v>350</v>
      </c>
      <c r="I64" s="21" t="s">
        <v>345</v>
      </c>
      <c r="J64" s="32" t="s">
        <v>509</v>
      </c>
    </row>
    <row r="65" ht="22.5" spans="1:10">
      <c r="A65" s="219" t="s">
        <v>303</v>
      </c>
      <c r="B65" s="122" t="s">
        <v>510</v>
      </c>
      <c r="C65" s="21" t="s">
        <v>339</v>
      </c>
      <c r="D65" s="21" t="s">
        <v>340</v>
      </c>
      <c r="E65" s="32" t="s">
        <v>511</v>
      </c>
      <c r="F65" s="21" t="s">
        <v>366</v>
      </c>
      <c r="G65" s="32" t="s">
        <v>415</v>
      </c>
      <c r="H65" s="21" t="s">
        <v>466</v>
      </c>
      <c r="I65" s="21" t="s">
        <v>345</v>
      </c>
      <c r="J65" s="32" t="s">
        <v>512</v>
      </c>
    </row>
    <row r="66" spans="1:10">
      <c r="A66" s="219" t="s">
        <v>303</v>
      </c>
      <c r="B66" s="123"/>
      <c r="C66" s="21" t="s">
        <v>339</v>
      </c>
      <c r="D66" s="21" t="s">
        <v>340</v>
      </c>
      <c r="E66" s="32" t="s">
        <v>513</v>
      </c>
      <c r="F66" s="21" t="s">
        <v>366</v>
      </c>
      <c r="G66" s="32" t="s">
        <v>514</v>
      </c>
      <c r="H66" s="21" t="s">
        <v>344</v>
      </c>
      <c r="I66" s="21" t="s">
        <v>345</v>
      </c>
      <c r="J66" s="32" t="s">
        <v>515</v>
      </c>
    </row>
    <row r="67" ht="22.5" spans="1:10">
      <c r="A67" s="219" t="s">
        <v>303</v>
      </c>
      <c r="B67" s="123"/>
      <c r="C67" s="21" t="s">
        <v>339</v>
      </c>
      <c r="D67" s="21" t="s">
        <v>340</v>
      </c>
      <c r="E67" s="32" t="s">
        <v>516</v>
      </c>
      <c r="F67" s="21" t="s">
        <v>366</v>
      </c>
      <c r="G67" s="32" t="s">
        <v>486</v>
      </c>
      <c r="H67" s="21" t="s">
        <v>379</v>
      </c>
      <c r="I67" s="21" t="s">
        <v>345</v>
      </c>
      <c r="J67" s="32" t="s">
        <v>517</v>
      </c>
    </row>
    <row r="68" ht="22.5" spans="1:10">
      <c r="A68" s="219" t="s">
        <v>303</v>
      </c>
      <c r="B68" s="123"/>
      <c r="C68" s="21" t="s">
        <v>339</v>
      </c>
      <c r="D68" s="21" t="s">
        <v>347</v>
      </c>
      <c r="E68" s="32" t="s">
        <v>518</v>
      </c>
      <c r="F68" s="21" t="s">
        <v>366</v>
      </c>
      <c r="G68" s="32" t="s">
        <v>356</v>
      </c>
      <c r="H68" s="21" t="s">
        <v>350</v>
      </c>
      <c r="I68" s="21" t="s">
        <v>345</v>
      </c>
      <c r="J68" s="32" t="s">
        <v>519</v>
      </c>
    </row>
    <row r="69" ht="22.5" spans="1:10">
      <c r="A69" s="219" t="s">
        <v>303</v>
      </c>
      <c r="B69" s="123"/>
      <c r="C69" s="21" t="s">
        <v>339</v>
      </c>
      <c r="D69" s="21" t="s">
        <v>354</v>
      </c>
      <c r="E69" s="32" t="s">
        <v>520</v>
      </c>
      <c r="F69" s="21" t="s">
        <v>366</v>
      </c>
      <c r="G69" s="32" t="s">
        <v>521</v>
      </c>
      <c r="H69" s="21" t="s">
        <v>350</v>
      </c>
      <c r="I69" s="21" t="s">
        <v>345</v>
      </c>
      <c r="J69" s="32" t="s">
        <v>522</v>
      </c>
    </row>
    <row r="70" ht="22.5" spans="1:10">
      <c r="A70" s="219" t="s">
        <v>303</v>
      </c>
      <c r="B70" s="123"/>
      <c r="C70" s="21" t="s">
        <v>339</v>
      </c>
      <c r="D70" s="21" t="s">
        <v>358</v>
      </c>
      <c r="E70" s="32" t="s">
        <v>359</v>
      </c>
      <c r="F70" s="21" t="s">
        <v>360</v>
      </c>
      <c r="G70" s="32" t="s">
        <v>423</v>
      </c>
      <c r="H70" s="21" t="s">
        <v>503</v>
      </c>
      <c r="I70" s="21" t="s">
        <v>345</v>
      </c>
      <c r="J70" s="32" t="s">
        <v>523</v>
      </c>
    </row>
    <row r="71" ht="22.5" spans="1:10">
      <c r="A71" s="219" t="s">
        <v>303</v>
      </c>
      <c r="B71" s="123"/>
      <c r="C71" s="21" t="s">
        <v>363</v>
      </c>
      <c r="D71" s="21" t="s">
        <v>364</v>
      </c>
      <c r="E71" s="32" t="s">
        <v>524</v>
      </c>
      <c r="F71" s="21" t="s">
        <v>342</v>
      </c>
      <c r="G71" s="32" t="s">
        <v>370</v>
      </c>
      <c r="H71" s="21"/>
      <c r="I71" s="21" t="s">
        <v>371</v>
      </c>
      <c r="J71" s="32" t="s">
        <v>525</v>
      </c>
    </row>
    <row r="72" ht="22.5" spans="1:10">
      <c r="A72" s="219" t="s">
        <v>303</v>
      </c>
      <c r="B72" s="124"/>
      <c r="C72" s="21" t="s">
        <v>373</v>
      </c>
      <c r="D72" s="21" t="s">
        <v>374</v>
      </c>
      <c r="E72" s="32" t="s">
        <v>526</v>
      </c>
      <c r="F72" s="21" t="s">
        <v>366</v>
      </c>
      <c r="G72" s="32" t="s">
        <v>367</v>
      </c>
      <c r="H72" s="21" t="s">
        <v>350</v>
      </c>
      <c r="I72" s="21" t="s">
        <v>345</v>
      </c>
      <c r="J72" s="32" t="s">
        <v>527</v>
      </c>
    </row>
    <row r="73" ht="22.5" spans="1:10">
      <c r="A73" s="219" t="s">
        <v>313</v>
      </c>
      <c r="B73" s="122" t="s">
        <v>528</v>
      </c>
      <c r="C73" s="21" t="s">
        <v>339</v>
      </c>
      <c r="D73" s="21" t="s">
        <v>340</v>
      </c>
      <c r="E73" s="32" t="s">
        <v>529</v>
      </c>
      <c r="F73" s="21" t="s">
        <v>366</v>
      </c>
      <c r="G73" s="32" t="s">
        <v>530</v>
      </c>
      <c r="H73" s="21" t="s">
        <v>531</v>
      </c>
      <c r="I73" s="21" t="s">
        <v>345</v>
      </c>
      <c r="J73" s="32" t="s">
        <v>532</v>
      </c>
    </row>
    <row r="74" ht="22.5" spans="1:10">
      <c r="A74" s="219" t="s">
        <v>313</v>
      </c>
      <c r="B74" s="123"/>
      <c r="C74" s="21" t="s">
        <v>339</v>
      </c>
      <c r="D74" s="21" t="s">
        <v>340</v>
      </c>
      <c r="E74" s="32" t="s">
        <v>533</v>
      </c>
      <c r="F74" s="21" t="s">
        <v>366</v>
      </c>
      <c r="G74" s="32" t="s">
        <v>534</v>
      </c>
      <c r="H74" s="21" t="s">
        <v>531</v>
      </c>
      <c r="I74" s="21" t="s">
        <v>345</v>
      </c>
      <c r="J74" s="32" t="s">
        <v>535</v>
      </c>
    </row>
    <row r="75" ht="22.5" spans="1:10">
      <c r="A75" s="219" t="s">
        <v>313</v>
      </c>
      <c r="B75" s="123"/>
      <c r="C75" s="21" t="s">
        <v>339</v>
      </c>
      <c r="D75" s="21" t="s">
        <v>347</v>
      </c>
      <c r="E75" s="32" t="s">
        <v>536</v>
      </c>
      <c r="F75" s="21" t="s">
        <v>366</v>
      </c>
      <c r="G75" s="32" t="s">
        <v>419</v>
      </c>
      <c r="H75" s="21" t="s">
        <v>350</v>
      </c>
      <c r="I75" s="21" t="s">
        <v>345</v>
      </c>
      <c r="J75" s="32" t="s">
        <v>537</v>
      </c>
    </row>
    <row r="76" ht="22.5" spans="1:10">
      <c r="A76" s="219" t="s">
        <v>313</v>
      </c>
      <c r="B76" s="123"/>
      <c r="C76" s="21" t="s">
        <v>339</v>
      </c>
      <c r="D76" s="21" t="s">
        <v>354</v>
      </c>
      <c r="E76" s="32" t="s">
        <v>538</v>
      </c>
      <c r="F76" s="21" t="s">
        <v>366</v>
      </c>
      <c r="G76" s="32" t="s">
        <v>419</v>
      </c>
      <c r="H76" s="21" t="s">
        <v>350</v>
      </c>
      <c r="I76" s="21" t="s">
        <v>345</v>
      </c>
      <c r="J76" s="32" t="s">
        <v>539</v>
      </c>
    </row>
    <row r="77" ht="22.5" spans="1:10">
      <c r="A77" s="219" t="s">
        <v>313</v>
      </c>
      <c r="B77" s="123"/>
      <c r="C77" s="21" t="s">
        <v>339</v>
      </c>
      <c r="D77" s="21" t="s">
        <v>358</v>
      </c>
      <c r="E77" s="32" t="s">
        <v>359</v>
      </c>
      <c r="F77" s="21" t="s">
        <v>360</v>
      </c>
      <c r="G77" s="32" t="s">
        <v>540</v>
      </c>
      <c r="H77" s="21" t="s">
        <v>361</v>
      </c>
      <c r="I77" s="21" t="s">
        <v>345</v>
      </c>
      <c r="J77" s="32" t="s">
        <v>541</v>
      </c>
    </row>
    <row r="78" ht="22.5" spans="1:10">
      <c r="A78" s="219" t="s">
        <v>313</v>
      </c>
      <c r="B78" s="123"/>
      <c r="C78" s="21" t="s">
        <v>363</v>
      </c>
      <c r="D78" s="21" t="s">
        <v>364</v>
      </c>
      <c r="E78" s="32" t="s">
        <v>542</v>
      </c>
      <c r="F78" s="21" t="s">
        <v>342</v>
      </c>
      <c r="G78" s="32" t="s">
        <v>427</v>
      </c>
      <c r="H78" s="21"/>
      <c r="I78" s="21" t="s">
        <v>371</v>
      </c>
      <c r="J78" s="32" t="s">
        <v>543</v>
      </c>
    </row>
    <row r="79" ht="22.5" spans="1:10">
      <c r="A79" s="219" t="s">
        <v>313</v>
      </c>
      <c r="B79" s="123"/>
      <c r="C79" s="21" t="s">
        <v>363</v>
      </c>
      <c r="D79" s="21" t="s">
        <v>364</v>
      </c>
      <c r="E79" s="32" t="s">
        <v>544</v>
      </c>
      <c r="F79" s="21" t="s">
        <v>366</v>
      </c>
      <c r="G79" s="32" t="s">
        <v>545</v>
      </c>
      <c r="H79" s="21" t="s">
        <v>344</v>
      </c>
      <c r="I79" s="21" t="s">
        <v>345</v>
      </c>
      <c r="J79" s="32" t="s">
        <v>546</v>
      </c>
    </row>
    <row r="80" spans="1:10">
      <c r="A80" s="219" t="s">
        <v>313</v>
      </c>
      <c r="B80" s="124"/>
      <c r="C80" s="21" t="s">
        <v>373</v>
      </c>
      <c r="D80" s="21" t="s">
        <v>374</v>
      </c>
      <c r="E80" s="32" t="s">
        <v>547</v>
      </c>
      <c r="F80" s="21" t="s">
        <v>366</v>
      </c>
      <c r="G80" s="32" t="s">
        <v>367</v>
      </c>
      <c r="H80" s="21" t="s">
        <v>350</v>
      </c>
      <c r="I80" s="21" t="s">
        <v>345</v>
      </c>
      <c r="J80" s="32" t="s">
        <v>548</v>
      </c>
    </row>
    <row r="81" ht="22.5" spans="1:10">
      <c r="A81" s="219" t="s">
        <v>321</v>
      </c>
      <c r="B81" s="122" t="s">
        <v>549</v>
      </c>
      <c r="C81" s="21" t="s">
        <v>339</v>
      </c>
      <c r="D81" s="21" t="s">
        <v>340</v>
      </c>
      <c r="E81" s="32" t="s">
        <v>550</v>
      </c>
      <c r="F81" s="21" t="s">
        <v>342</v>
      </c>
      <c r="G81" s="32" t="s">
        <v>441</v>
      </c>
      <c r="H81" s="21" t="s">
        <v>551</v>
      </c>
      <c r="I81" s="21" t="s">
        <v>345</v>
      </c>
      <c r="J81" s="32" t="s">
        <v>552</v>
      </c>
    </row>
    <row r="82" ht="33.75" spans="1:10">
      <c r="A82" s="219" t="s">
        <v>321</v>
      </c>
      <c r="B82" s="123"/>
      <c r="C82" s="21" t="s">
        <v>339</v>
      </c>
      <c r="D82" s="21" t="s">
        <v>340</v>
      </c>
      <c r="E82" s="32" t="s">
        <v>553</v>
      </c>
      <c r="F82" s="21" t="s">
        <v>342</v>
      </c>
      <c r="G82" s="32" t="s">
        <v>441</v>
      </c>
      <c r="H82" s="21" t="s">
        <v>551</v>
      </c>
      <c r="I82" s="21" t="s">
        <v>345</v>
      </c>
      <c r="J82" s="32" t="s">
        <v>554</v>
      </c>
    </row>
    <row r="83" ht="22.5" spans="1:10">
      <c r="A83" s="219" t="s">
        <v>321</v>
      </c>
      <c r="B83" s="123"/>
      <c r="C83" s="21" t="s">
        <v>339</v>
      </c>
      <c r="D83" s="21" t="s">
        <v>340</v>
      </c>
      <c r="E83" s="32" t="s">
        <v>555</v>
      </c>
      <c r="F83" s="21" t="s">
        <v>342</v>
      </c>
      <c r="G83" s="32" t="s">
        <v>441</v>
      </c>
      <c r="H83" s="21" t="s">
        <v>551</v>
      </c>
      <c r="I83" s="21" t="s">
        <v>345</v>
      </c>
      <c r="J83" s="32" t="s">
        <v>556</v>
      </c>
    </row>
    <row r="84" ht="22.5" spans="1:10">
      <c r="A84" s="219" t="s">
        <v>321</v>
      </c>
      <c r="B84" s="123"/>
      <c r="C84" s="21" t="s">
        <v>339</v>
      </c>
      <c r="D84" s="21" t="s">
        <v>340</v>
      </c>
      <c r="E84" s="32" t="s">
        <v>557</v>
      </c>
      <c r="F84" s="21" t="s">
        <v>342</v>
      </c>
      <c r="G84" s="32" t="s">
        <v>441</v>
      </c>
      <c r="H84" s="21" t="s">
        <v>551</v>
      </c>
      <c r="I84" s="21" t="s">
        <v>345</v>
      </c>
      <c r="J84" s="32" t="s">
        <v>558</v>
      </c>
    </row>
    <row r="85" ht="22.5" spans="1:10">
      <c r="A85" s="219" t="s">
        <v>321</v>
      </c>
      <c r="B85" s="123"/>
      <c r="C85" s="21" t="s">
        <v>339</v>
      </c>
      <c r="D85" s="21" t="s">
        <v>340</v>
      </c>
      <c r="E85" s="32" t="s">
        <v>559</v>
      </c>
      <c r="F85" s="21" t="s">
        <v>342</v>
      </c>
      <c r="G85" s="32" t="s">
        <v>441</v>
      </c>
      <c r="H85" s="21" t="s">
        <v>551</v>
      </c>
      <c r="I85" s="21" t="s">
        <v>345</v>
      </c>
      <c r="J85" s="32" t="s">
        <v>560</v>
      </c>
    </row>
    <row r="86" spans="1:10">
      <c r="A86" s="219" t="s">
        <v>321</v>
      </c>
      <c r="B86" s="123"/>
      <c r="C86" s="21" t="s">
        <v>339</v>
      </c>
      <c r="D86" s="21" t="s">
        <v>340</v>
      </c>
      <c r="E86" s="32" t="s">
        <v>561</v>
      </c>
      <c r="F86" s="21" t="s">
        <v>342</v>
      </c>
      <c r="G86" s="32" t="s">
        <v>441</v>
      </c>
      <c r="H86" s="21" t="s">
        <v>551</v>
      </c>
      <c r="I86" s="21" t="s">
        <v>345</v>
      </c>
      <c r="J86" s="32" t="s">
        <v>562</v>
      </c>
    </row>
    <row r="87" spans="1:10">
      <c r="A87" s="219" t="s">
        <v>321</v>
      </c>
      <c r="B87" s="123"/>
      <c r="C87" s="21" t="s">
        <v>339</v>
      </c>
      <c r="D87" s="21" t="s">
        <v>340</v>
      </c>
      <c r="E87" s="32" t="s">
        <v>563</v>
      </c>
      <c r="F87" s="21" t="s">
        <v>342</v>
      </c>
      <c r="G87" s="32" t="s">
        <v>441</v>
      </c>
      <c r="H87" s="21" t="s">
        <v>551</v>
      </c>
      <c r="I87" s="21" t="s">
        <v>345</v>
      </c>
      <c r="J87" s="32" t="s">
        <v>564</v>
      </c>
    </row>
    <row r="88" spans="1:10">
      <c r="A88" s="219" t="s">
        <v>321</v>
      </c>
      <c r="B88" s="123"/>
      <c r="C88" s="21" t="s">
        <v>339</v>
      </c>
      <c r="D88" s="21" t="s">
        <v>340</v>
      </c>
      <c r="E88" s="32" t="s">
        <v>565</v>
      </c>
      <c r="F88" s="21" t="s">
        <v>342</v>
      </c>
      <c r="G88" s="32" t="s">
        <v>441</v>
      </c>
      <c r="H88" s="21" t="s">
        <v>551</v>
      </c>
      <c r="I88" s="21" t="s">
        <v>345</v>
      </c>
      <c r="J88" s="32" t="s">
        <v>566</v>
      </c>
    </row>
    <row r="89" ht="45" spans="1:10">
      <c r="A89" s="219" t="s">
        <v>321</v>
      </c>
      <c r="B89" s="123"/>
      <c r="C89" s="21" t="s">
        <v>339</v>
      </c>
      <c r="D89" s="21" t="s">
        <v>347</v>
      </c>
      <c r="E89" s="32" t="s">
        <v>567</v>
      </c>
      <c r="F89" s="21" t="s">
        <v>342</v>
      </c>
      <c r="G89" s="32" t="s">
        <v>349</v>
      </c>
      <c r="H89" s="21" t="s">
        <v>350</v>
      </c>
      <c r="I89" s="21" t="s">
        <v>345</v>
      </c>
      <c r="J89" s="32" t="s">
        <v>568</v>
      </c>
    </row>
    <row r="90" spans="1:10">
      <c r="A90" s="219" t="s">
        <v>321</v>
      </c>
      <c r="B90" s="123"/>
      <c r="C90" s="21" t="s">
        <v>339</v>
      </c>
      <c r="D90" s="21" t="s">
        <v>347</v>
      </c>
      <c r="E90" s="32" t="s">
        <v>569</v>
      </c>
      <c r="F90" s="21" t="s">
        <v>360</v>
      </c>
      <c r="G90" s="32" t="s">
        <v>161</v>
      </c>
      <c r="H90" s="21" t="s">
        <v>350</v>
      </c>
      <c r="I90" s="21" t="s">
        <v>345</v>
      </c>
      <c r="J90" s="32" t="s">
        <v>570</v>
      </c>
    </row>
    <row r="91" ht="33.75" spans="1:10">
      <c r="A91" s="219" t="s">
        <v>321</v>
      </c>
      <c r="B91" s="123"/>
      <c r="C91" s="21" t="s">
        <v>339</v>
      </c>
      <c r="D91" s="21" t="s">
        <v>354</v>
      </c>
      <c r="E91" s="32" t="s">
        <v>571</v>
      </c>
      <c r="F91" s="21" t="s">
        <v>366</v>
      </c>
      <c r="G91" s="32" t="s">
        <v>419</v>
      </c>
      <c r="H91" s="21" t="s">
        <v>350</v>
      </c>
      <c r="I91" s="21" t="s">
        <v>345</v>
      </c>
      <c r="J91" s="32" t="s">
        <v>572</v>
      </c>
    </row>
    <row r="92" ht="33.75" spans="1:10">
      <c r="A92" s="219" t="s">
        <v>321</v>
      </c>
      <c r="B92" s="123"/>
      <c r="C92" s="21" t="s">
        <v>339</v>
      </c>
      <c r="D92" s="21" t="s">
        <v>354</v>
      </c>
      <c r="E92" s="32" t="s">
        <v>573</v>
      </c>
      <c r="F92" s="21" t="s">
        <v>366</v>
      </c>
      <c r="G92" s="32" t="s">
        <v>419</v>
      </c>
      <c r="H92" s="21" t="s">
        <v>350</v>
      </c>
      <c r="I92" s="21" t="s">
        <v>345</v>
      </c>
      <c r="J92" s="32" t="s">
        <v>574</v>
      </c>
    </row>
    <row r="93" ht="22.5" spans="1:10">
      <c r="A93" s="219" t="s">
        <v>321</v>
      </c>
      <c r="B93" s="123"/>
      <c r="C93" s="21" t="s">
        <v>363</v>
      </c>
      <c r="D93" s="21" t="s">
        <v>364</v>
      </c>
      <c r="E93" s="32" t="s">
        <v>575</v>
      </c>
      <c r="F93" s="21" t="s">
        <v>366</v>
      </c>
      <c r="G93" s="32" t="s">
        <v>419</v>
      </c>
      <c r="H93" s="21" t="s">
        <v>350</v>
      </c>
      <c r="I93" s="21" t="s">
        <v>345</v>
      </c>
      <c r="J93" s="32" t="s">
        <v>576</v>
      </c>
    </row>
    <row r="94" spans="1:10">
      <c r="A94" s="219" t="s">
        <v>321</v>
      </c>
      <c r="B94" s="123"/>
      <c r="C94" s="21" t="s">
        <v>363</v>
      </c>
      <c r="D94" s="21" t="s">
        <v>364</v>
      </c>
      <c r="E94" s="32" t="s">
        <v>544</v>
      </c>
      <c r="F94" s="21" t="s">
        <v>366</v>
      </c>
      <c r="G94" s="32" t="s">
        <v>453</v>
      </c>
      <c r="H94" s="21" t="s">
        <v>344</v>
      </c>
      <c r="I94" s="21" t="s">
        <v>345</v>
      </c>
      <c r="J94" s="32" t="s">
        <v>577</v>
      </c>
    </row>
    <row r="95" ht="22.5" spans="1:10">
      <c r="A95" s="219" t="s">
        <v>321</v>
      </c>
      <c r="B95" s="123"/>
      <c r="C95" s="21" t="s">
        <v>363</v>
      </c>
      <c r="D95" s="21" t="s">
        <v>364</v>
      </c>
      <c r="E95" s="32" t="s">
        <v>578</v>
      </c>
      <c r="F95" s="21" t="s">
        <v>342</v>
      </c>
      <c r="G95" s="32" t="s">
        <v>370</v>
      </c>
      <c r="H95" s="21"/>
      <c r="I95" s="21" t="s">
        <v>371</v>
      </c>
      <c r="J95" s="32" t="s">
        <v>579</v>
      </c>
    </row>
    <row r="96" ht="22.5" spans="1:10">
      <c r="A96" s="219" t="s">
        <v>321</v>
      </c>
      <c r="B96" s="124"/>
      <c r="C96" s="21" t="s">
        <v>373</v>
      </c>
      <c r="D96" s="21" t="s">
        <v>374</v>
      </c>
      <c r="E96" s="32" t="s">
        <v>547</v>
      </c>
      <c r="F96" s="21" t="s">
        <v>366</v>
      </c>
      <c r="G96" s="32" t="s">
        <v>367</v>
      </c>
      <c r="H96" s="21" t="s">
        <v>350</v>
      </c>
      <c r="I96" s="21" t="s">
        <v>345</v>
      </c>
      <c r="J96" s="32" t="s">
        <v>580</v>
      </c>
    </row>
    <row r="97" spans="1:10">
      <c r="A97" s="219" t="s">
        <v>293</v>
      </c>
      <c r="B97" s="122" t="s">
        <v>581</v>
      </c>
      <c r="C97" s="21" t="s">
        <v>339</v>
      </c>
      <c r="D97" s="21" t="s">
        <v>340</v>
      </c>
      <c r="E97" s="32" t="s">
        <v>582</v>
      </c>
      <c r="F97" s="21" t="s">
        <v>366</v>
      </c>
      <c r="G97" s="32" t="s">
        <v>411</v>
      </c>
      <c r="H97" s="21" t="s">
        <v>412</v>
      </c>
      <c r="I97" s="21" t="s">
        <v>345</v>
      </c>
      <c r="J97" s="32" t="s">
        <v>583</v>
      </c>
    </row>
    <row r="98" spans="1:10">
      <c r="A98" s="219" t="s">
        <v>293</v>
      </c>
      <c r="B98" s="123"/>
      <c r="C98" s="21" t="s">
        <v>339</v>
      </c>
      <c r="D98" s="21" t="s">
        <v>340</v>
      </c>
      <c r="E98" s="32" t="s">
        <v>584</v>
      </c>
      <c r="F98" s="21" t="s">
        <v>366</v>
      </c>
      <c r="G98" s="32" t="s">
        <v>441</v>
      </c>
      <c r="H98" s="21" t="s">
        <v>416</v>
      </c>
      <c r="I98" s="21" t="s">
        <v>345</v>
      </c>
      <c r="J98" s="32" t="s">
        <v>585</v>
      </c>
    </row>
    <row r="99" ht="22.5" spans="1:10">
      <c r="A99" s="219" t="s">
        <v>293</v>
      </c>
      <c r="B99" s="123"/>
      <c r="C99" s="21" t="s">
        <v>339</v>
      </c>
      <c r="D99" s="21" t="s">
        <v>340</v>
      </c>
      <c r="E99" s="32" t="s">
        <v>586</v>
      </c>
      <c r="F99" s="21" t="s">
        <v>366</v>
      </c>
      <c r="G99" s="32" t="s">
        <v>160</v>
      </c>
      <c r="H99" s="21" t="s">
        <v>587</v>
      </c>
      <c r="I99" s="21" t="s">
        <v>345</v>
      </c>
      <c r="J99" s="32" t="s">
        <v>588</v>
      </c>
    </row>
    <row r="100" ht="22.5" spans="1:10">
      <c r="A100" s="219" t="s">
        <v>293</v>
      </c>
      <c r="B100" s="123"/>
      <c r="C100" s="21" t="s">
        <v>339</v>
      </c>
      <c r="D100" s="21" t="s">
        <v>340</v>
      </c>
      <c r="E100" s="32" t="s">
        <v>589</v>
      </c>
      <c r="F100" s="21" t="s">
        <v>366</v>
      </c>
      <c r="G100" s="32" t="s">
        <v>441</v>
      </c>
      <c r="H100" s="21" t="s">
        <v>466</v>
      </c>
      <c r="I100" s="21" t="s">
        <v>345</v>
      </c>
      <c r="J100" s="32" t="s">
        <v>590</v>
      </c>
    </row>
    <row r="101" ht="22.5" spans="1:10">
      <c r="A101" s="219" t="s">
        <v>293</v>
      </c>
      <c r="B101" s="123"/>
      <c r="C101" s="21" t="s">
        <v>339</v>
      </c>
      <c r="D101" s="21" t="s">
        <v>347</v>
      </c>
      <c r="E101" s="32" t="s">
        <v>591</v>
      </c>
      <c r="F101" s="21" t="s">
        <v>366</v>
      </c>
      <c r="G101" s="32" t="s">
        <v>521</v>
      </c>
      <c r="H101" s="21" t="s">
        <v>350</v>
      </c>
      <c r="I101" s="21" t="s">
        <v>345</v>
      </c>
      <c r="J101" s="32" t="s">
        <v>592</v>
      </c>
    </row>
    <row r="102" ht="33.75" spans="1:10">
      <c r="A102" s="219" t="s">
        <v>293</v>
      </c>
      <c r="B102" s="123"/>
      <c r="C102" s="21" t="s">
        <v>339</v>
      </c>
      <c r="D102" s="21" t="s">
        <v>347</v>
      </c>
      <c r="E102" s="32" t="s">
        <v>593</v>
      </c>
      <c r="F102" s="21" t="s">
        <v>366</v>
      </c>
      <c r="G102" s="32" t="s">
        <v>419</v>
      </c>
      <c r="H102" s="21" t="s">
        <v>350</v>
      </c>
      <c r="I102" s="21" t="s">
        <v>345</v>
      </c>
      <c r="J102" s="32" t="s">
        <v>594</v>
      </c>
    </row>
    <row r="103" ht="22.5" spans="1:10">
      <c r="A103" s="219" t="s">
        <v>293</v>
      </c>
      <c r="B103" s="123"/>
      <c r="C103" s="21" t="s">
        <v>339</v>
      </c>
      <c r="D103" s="21" t="s">
        <v>347</v>
      </c>
      <c r="E103" s="32" t="s">
        <v>595</v>
      </c>
      <c r="F103" s="21" t="s">
        <v>366</v>
      </c>
      <c r="G103" s="32" t="s">
        <v>356</v>
      </c>
      <c r="H103" s="21" t="s">
        <v>350</v>
      </c>
      <c r="I103" s="21" t="s">
        <v>345</v>
      </c>
      <c r="J103" s="32" t="s">
        <v>596</v>
      </c>
    </row>
    <row r="104" ht="22.5" spans="1:10">
      <c r="A104" s="219" t="s">
        <v>293</v>
      </c>
      <c r="B104" s="123"/>
      <c r="C104" s="21" t="s">
        <v>339</v>
      </c>
      <c r="D104" s="21" t="s">
        <v>354</v>
      </c>
      <c r="E104" s="32" t="s">
        <v>597</v>
      </c>
      <c r="F104" s="21" t="s">
        <v>366</v>
      </c>
      <c r="G104" s="32" t="s">
        <v>356</v>
      </c>
      <c r="H104" s="21" t="s">
        <v>350</v>
      </c>
      <c r="I104" s="21" t="s">
        <v>345</v>
      </c>
      <c r="J104" s="32" t="s">
        <v>598</v>
      </c>
    </row>
    <row r="105" ht="22.5" spans="1:10">
      <c r="A105" s="219" t="s">
        <v>293</v>
      </c>
      <c r="B105" s="123"/>
      <c r="C105" s="21" t="s">
        <v>339</v>
      </c>
      <c r="D105" s="21" t="s">
        <v>340</v>
      </c>
      <c r="E105" s="32" t="s">
        <v>359</v>
      </c>
      <c r="F105" s="21" t="s">
        <v>360</v>
      </c>
      <c r="G105" s="32" t="s">
        <v>423</v>
      </c>
      <c r="H105" s="21" t="s">
        <v>503</v>
      </c>
      <c r="I105" s="21" t="s">
        <v>345</v>
      </c>
      <c r="J105" s="32" t="s">
        <v>599</v>
      </c>
    </row>
    <row r="106" spans="1:10">
      <c r="A106" s="219" t="s">
        <v>293</v>
      </c>
      <c r="B106" s="123"/>
      <c r="C106" s="21" t="s">
        <v>363</v>
      </c>
      <c r="D106" s="21" t="s">
        <v>364</v>
      </c>
      <c r="E106" s="32" t="s">
        <v>600</v>
      </c>
      <c r="F106" s="21" t="s">
        <v>342</v>
      </c>
      <c r="G106" s="32" t="s">
        <v>601</v>
      </c>
      <c r="H106" s="21"/>
      <c r="I106" s="21" t="s">
        <v>371</v>
      </c>
      <c r="J106" s="32" t="s">
        <v>602</v>
      </c>
    </row>
    <row r="107" ht="22.5" spans="1:10">
      <c r="A107" s="219" t="s">
        <v>293</v>
      </c>
      <c r="B107" s="124"/>
      <c r="C107" s="21" t="s">
        <v>373</v>
      </c>
      <c r="D107" s="21" t="s">
        <v>374</v>
      </c>
      <c r="E107" s="32" t="s">
        <v>603</v>
      </c>
      <c r="F107" s="21" t="s">
        <v>366</v>
      </c>
      <c r="G107" s="32" t="s">
        <v>367</v>
      </c>
      <c r="H107" s="21" t="s">
        <v>350</v>
      </c>
      <c r="I107" s="21" t="s">
        <v>345</v>
      </c>
      <c r="J107" s="32" t="s">
        <v>604</v>
      </c>
    </row>
    <row r="108" spans="1:10">
      <c r="A108" s="219" t="s">
        <v>301</v>
      </c>
      <c r="B108" s="21" t="s">
        <v>605</v>
      </c>
      <c r="C108" s="21" t="s">
        <v>339</v>
      </c>
      <c r="D108" s="21" t="s">
        <v>340</v>
      </c>
      <c r="E108" s="32" t="s">
        <v>606</v>
      </c>
      <c r="F108" s="21" t="s">
        <v>366</v>
      </c>
      <c r="G108" s="32" t="s">
        <v>389</v>
      </c>
      <c r="H108" s="21" t="s">
        <v>412</v>
      </c>
      <c r="I108" s="21" t="s">
        <v>345</v>
      </c>
      <c r="J108" s="32" t="s">
        <v>607</v>
      </c>
    </row>
    <row r="109" ht="22.5" spans="1:10">
      <c r="A109" s="219" t="s">
        <v>301</v>
      </c>
      <c r="B109" s="21" t="s">
        <v>605</v>
      </c>
      <c r="C109" s="21" t="s">
        <v>339</v>
      </c>
      <c r="D109" s="21" t="s">
        <v>347</v>
      </c>
      <c r="E109" s="32" t="s">
        <v>608</v>
      </c>
      <c r="F109" s="21" t="s">
        <v>366</v>
      </c>
      <c r="G109" s="32" t="s">
        <v>419</v>
      </c>
      <c r="H109" s="21" t="s">
        <v>350</v>
      </c>
      <c r="I109" s="21" t="s">
        <v>345</v>
      </c>
      <c r="J109" s="32" t="s">
        <v>609</v>
      </c>
    </row>
    <row r="110" spans="1:10">
      <c r="A110" s="219" t="s">
        <v>301</v>
      </c>
      <c r="B110" s="21" t="s">
        <v>605</v>
      </c>
      <c r="C110" s="21" t="s">
        <v>339</v>
      </c>
      <c r="D110" s="21" t="s">
        <v>347</v>
      </c>
      <c r="E110" s="32" t="s">
        <v>610</v>
      </c>
      <c r="F110" s="21" t="s">
        <v>342</v>
      </c>
      <c r="G110" s="32" t="s">
        <v>349</v>
      </c>
      <c r="H110" s="21" t="s">
        <v>350</v>
      </c>
      <c r="I110" s="21" t="s">
        <v>345</v>
      </c>
      <c r="J110" s="32" t="s">
        <v>611</v>
      </c>
    </row>
    <row r="111" ht="45" spans="1:10">
      <c r="A111" s="219" t="s">
        <v>301</v>
      </c>
      <c r="B111" s="21" t="s">
        <v>605</v>
      </c>
      <c r="C111" s="21" t="s">
        <v>339</v>
      </c>
      <c r="D111" s="21" t="s">
        <v>354</v>
      </c>
      <c r="E111" s="32" t="s">
        <v>612</v>
      </c>
      <c r="F111" s="21" t="s">
        <v>366</v>
      </c>
      <c r="G111" s="32" t="s">
        <v>356</v>
      </c>
      <c r="H111" s="21" t="s">
        <v>350</v>
      </c>
      <c r="I111" s="21" t="s">
        <v>345</v>
      </c>
      <c r="J111" s="32" t="s">
        <v>357</v>
      </c>
    </row>
    <row r="112" spans="1:10">
      <c r="A112" s="219" t="s">
        <v>301</v>
      </c>
      <c r="B112" s="21" t="s">
        <v>605</v>
      </c>
      <c r="C112" s="21" t="s">
        <v>339</v>
      </c>
      <c r="D112" s="21" t="s">
        <v>340</v>
      </c>
      <c r="E112" s="32" t="s">
        <v>359</v>
      </c>
      <c r="F112" s="21" t="s">
        <v>360</v>
      </c>
      <c r="G112" s="32" t="s">
        <v>613</v>
      </c>
      <c r="H112" s="21" t="s">
        <v>454</v>
      </c>
      <c r="I112" s="21" t="s">
        <v>345</v>
      </c>
      <c r="J112" s="32" t="s">
        <v>614</v>
      </c>
    </row>
    <row r="113" ht="22.5" spans="1:10">
      <c r="A113" s="219" t="s">
        <v>301</v>
      </c>
      <c r="B113" s="21" t="s">
        <v>605</v>
      </c>
      <c r="C113" s="21" t="s">
        <v>363</v>
      </c>
      <c r="D113" s="21" t="s">
        <v>364</v>
      </c>
      <c r="E113" s="32" t="s">
        <v>615</v>
      </c>
      <c r="F113" s="21" t="s">
        <v>342</v>
      </c>
      <c r="G113" s="32" t="s">
        <v>616</v>
      </c>
      <c r="H113" s="21"/>
      <c r="I113" s="21" t="s">
        <v>371</v>
      </c>
      <c r="J113" s="32" t="s">
        <v>617</v>
      </c>
    </row>
    <row r="114" ht="22.5" spans="1:10">
      <c r="A114" s="219" t="s">
        <v>301</v>
      </c>
      <c r="B114" s="21" t="s">
        <v>605</v>
      </c>
      <c r="C114" s="21" t="s">
        <v>373</v>
      </c>
      <c r="D114" s="21" t="s">
        <v>374</v>
      </c>
      <c r="E114" s="32" t="s">
        <v>618</v>
      </c>
      <c r="F114" s="21" t="s">
        <v>366</v>
      </c>
      <c r="G114" s="32" t="s">
        <v>367</v>
      </c>
      <c r="H114" s="21" t="s">
        <v>350</v>
      </c>
      <c r="I114" s="21" t="s">
        <v>345</v>
      </c>
      <c r="J114" s="32" t="s">
        <v>619</v>
      </c>
    </row>
    <row r="115" ht="22.5" spans="1:10">
      <c r="A115" s="219" t="s">
        <v>311</v>
      </c>
      <c r="B115" s="21" t="s">
        <v>620</v>
      </c>
      <c r="C115" s="21" t="s">
        <v>339</v>
      </c>
      <c r="D115" s="21" t="s">
        <v>340</v>
      </c>
      <c r="E115" s="32" t="s">
        <v>621</v>
      </c>
      <c r="F115" s="21" t="s">
        <v>366</v>
      </c>
      <c r="G115" s="32" t="s">
        <v>441</v>
      </c>
      <c r="H115" s="21" t="s">
        <v>379</v>
      </c>
      <c r="I115" s="21" t="s">
        <v>345</v>
      </c>
      <c r="J115" s="32" t="s">
        <v>622</v>
      </c>
    </row>
    <row r="116" ht="22.5" spans="1:10">
      <c r="A116" s="219" t="s">
        <v>311</v>
      </c>
      <c r="B116" s="21" t="s">
        <v>620</v>
      </c>
      <c r="C116" s="21" t="s">
        <v>339</v>
      </c>
      <c r="D116" s="21" t="s">
        <v>347</v>
      </c>
      <c r="E116" s="32" t="s">
        <v>623</v>
      </c>
      <c r="F116" s="21" t="s">
        <v>366</v>
      </c>
      <c r="G116" s="32" t="s">
        <v>419</v>
      </c>
      <c r="H116" s="21" t="s">
        <v>350</v>
      </c>
      <c r="I116" s="21" t="s">
        <v>345</v>
      </c>
      <c r="J116" s="32" t="s">
        <v>624</v>
      </c>
    </row>
    <row r="117" ht="22.5" spans="1:10">
      <c r="A117" s="219" t="s">
        <v>311</v>
      </c>
      <c r="B117" s="21" t="s">
        <v>620</v>
      </c>
      <c r="C117" s="21" t="s">
        <v>339</v>
      </c>
      <c r="D117" s="21" t="s">
        <v>354</v>
      </c>
      <c r="E117" s="32" t="s">
        <v>625</v>
      </c>
      <c r="F117" s="21" t="s">
        <v>366</v>
      </c>
      <c r="G117" s="32" t="s">
        <v>356</v>
      </c>
      <c r="H117" s="21" t="s">
        <v>350</v>
      </c>
      <c r="I117" s="21" t="s">
        <v>345</v>
      </c>
      <c r="J117" s="32" t="s">
        <v>626</v>
      </c>
    </row>
    <row r="118" ht="22.5" spans="1:10">
      <c r="A118" s="219" t="s">
        <v>311</v>
      </c>
      <c r="B118" s="21" t="s">
        <v>620</v>
      </c>
      <c r="C118" s="21" t="s">
        <v>339</v>
      </c>
      <c r="D118" s="21" t="s">
        <v>358</v>
      </c>
      <c r="E118" s="32" t="s">
        <v>359</v>
      </c>
      <c r="F118" s="21" t="s">
        <v>360</v>
      </c>
      <c r="G118" s="32" t="s">
        <v>433</v>
      </c>
      <c r="H118" s="21" t="s">
        <v>361</v>
      </c>
      <c r="I118" s="21" t="s">
        <v>345</v>
      </c>
      <c r="J118" s="32" t="s">
        <v>627</v>
      </c>
    </row>
    <row r="119" ht="22.5" spans="1:10">
      <c r="A119" s="219" t="s">
        <v>311</v>
      </c>
      <c r="B119" s="21" t="s">
        <v>620</v>
      </c>
      <c r="C119" s="21" t="s">
        <v>363</v>
      </c>
      <c r="D119" s="21" t="s">
        <v>364</v>
      </c>
      <c r="E119" s="32" t="s">
        <v>628</v>
      </c>
      <c r="F119" s="21" t="s">
        <v>366</v>
      </c>
      <c r="G119" s="32" t="s">
        <v>415</v>
      </c>
      <c r="H119" s="21" t="s">
        <v>416</v>
      </c>
      <c r="I119" s="21" t="s">
        <v>345</v>
      </c>
      <c r="J119" s="32" t="s">
        <v>629</v>
      </c>
    </row>
    <row r="120" ht="22.5" spans="1:10">
      <c r="A120" s="219" t="s">
        <v>311</v>
      </c>
      <c r="B120" s="21" t="s">
        <v>620</v>
      </c>
      <c r="C120" s="21" t="s">
        <v>363</v>
      </c>
      <c r="D120" s="21" t="s">
        <v>364</v>
      </c>
      <c r="E120" s="32" t="s">
        <v>630</v>
      </c>
      <c r="F120" s="21" t="s">
        <v>342</v>
      </c>
      <c r="G120" s="32" t="s">
        <v>370</v>
      </c>
      <c r="H120" s="21"/>
      <c r="I120" s="21" t="s">
        <v>371</v>
      </c>
      <c r="J120" s="32" t="s">
        <v>631</v>
      </c>
    </row>
    <row r="121" ht="22.5" spans="1:10">
      <c r="A121" s="219" t="s">
        <v>311</v>
      </c>
      <c r="B121" s="21" t="s">
        <v>620</v>
      </c>
      <c r="C121" s="21" t="s">
        <v>373</v>
      </c>
      <c r="D121" s="21" t="s">
        <v>374</v>
      </c>
      <c r="E121" s="32" t="s">
        <v>407</v>
      </c>
      <c r="F121" s="21" t="s">
        <v>366</v>
      </c>
      <c r="G121" s="32" t="s">
        <v>367</v>
      </c>
      <c r="H121" s="21" t="s">
        <v>350</v>
      </c>
      <c r="I121" s="21" t="s">
        <v>345</v>
      </c>
      <c r="J121" s="32" t="s">
        <v>632</v>
      </c>
    </row>
    <row r="122" spans="1:10">
      <c r="A122" s="219" t="s">
        <v>325</v>
      </c>
      <c r="B122" s="122" t="s">
        <v>633</v>
      </c>
      <c r="C122" s="21" t="s">
        <v>339</v>
      </c>
      <c r="D122" s="21" t="s">
        <v>340</v>
      </c>
      <c r="E122" s="32" t="s">
        <v>634</v>
      </c>
      <c r="F122" s="21" t="s">
        <v>366</v>
      </c>
      <c r="G122" s="32" t="s">
        <v>635</v>
      </c>
      <c r="H122" s="21" t="s">
        <v>636</v>
      </c>
      <c r="I122" s="21" t="s">
        <v>345</v>
      </c>
      <c r="J122" s="32" t="s">
        <v>637</v>
      </c>
    </row>
    <row r="123" spans="1:10">
      <c r="A123" s="219" t="s">
        <v>325</v>
      </c>
      <c r="B123" s="123"/>
      <c r="C123" s="21" t="s">
        <v>339</v>
      </c>
      <c r="D123" s="21" t="s">
        <v>340</v>
      </c>
      <c r="E123" s="32" t="s">
        <v>638</v>
      </c>
      <c r="F123" s="21" t="s">
        <v>366</v>
      </c>
      <c r="G123" s="32" t="s">
        <v>639</v>
      </c>
      <c r="H123" s="21" t="s">
        <v>344</v>
      </c>
      <c r="I123" s="21" t="s">
        <v>345</v>
      </c>
      <c r="J123" s="32" t="s">
        <v>640</v>
      </c>
    </row>
    <row r="124" spans="1:10">
      <c r="A124" s="219" t="s">
        <v>325</v>
      </c>
      <c r="B124" s="123"/>
      <c r="C124" s="21" t="s">
        <v>339</v>
      </c>
      <c r="D124" s="21" t="s">
        <v>354</v>
      </c>
      <c r="E124" s="32" t="s">
        <v>641</v>
      </c>
      <c r="F124" s="21" t="s">
        <v>342</v>
      </c>
      <c r="G124" s="32" t="s">
        <v>158</v>
      </c>
      <c r="H124" s="21" t="s">
        <v>405</v>
      </c>
      <c r="I124" s="21" t="s">
        <v>345</v>
      </c>
      <c r="J124" s="32" t="s">
        <v>642</v>
      </c>
    </row>
    <row r="125" spans="1:10">
      <c r="A125" s="219" t="s">
        <v>325</v>
      </c>
      <c r="B125" s="123"/>
      <c r="C125" s="21" t="s">
        <v>339</v>
      </c>
      <c r="D125" s="21" t="s">
        <v>354</v>
      </c>
      <c r="E125" s="32" t="s">
        <v>643</v>
      </c>
      <c r="F125" s="21" t="s">
        <v>342</v>
      </c>
      <c r="G125" s="32" t="s">
        <v>644</v>
      </c>
      <c r="H125" s="21"/>
      <c r="I125" s="21" t="s">
        <v>371</v>
      </c>
      <c r="J125" s="32" t="s">
        <v>645</v>
      </c>
    </row>
    <row r="126" ht="33.75" spans="1:10">
      <c r="A126" s="219" t="s">
        <v>325</v>
      </c>
      <c r="B126" s="123"/>
      <c r="C126" s="21" t="s">
        <v>339</v>
      </c>
      <c r="D126" s="21" t="s">
        <v>358</v>
      </c>
      <c r="E126" s="32" t="s">
        <v>359</v>
      </c>
      <c r="F126" s="21" t="s">
        <v>360</v>
      </c>
      <c r="G126" s="32" t="s">
        <v>646</v>
      </c>
      <c r="H126" s="21" t="s">
        <v>647</v>
      </c>
      <c r="I126" s="21" t="s">
        <v>345</v>
      </c>
      <c r="J126" s="32" t="s">
        <v>648</v>
      </c>
    </row>
    <row r="127" ht="22.5" spans="1:10">
      <c r="A127" s="219" t="s">
        <v>325</v>
      </c>
      <c r="B127" s="123"/>
      <c r="C127" s="21" t="s">
        <v>363</v>
      </c>
      <c r="D127" s="21" t="s">
        <v>364</v>
      </c>
      <c r="E127" s="32" t="s">
        <v>649</v>
      </c>
      <c r="F127" s="21" t="s">
        <v>342</v>
      </c>
      <c r="G127" s="32" t="s">
        <v>489</v>
      </c>
      <c r="H127" s="21"/>
      <c r="I127" s="21" t="s">
        <v>371</v>
      </c>
      <c r="J127" s="32" t="s">
        <v>650</v>
      </c>
    </row>
    <row r="128" ht="22.5" spans="1:10">
      <c r="A128" s="219" t="s">
        <v>325</v>
      </c>
      <c r="B128" s="124"/>
      <c r="C128" s="21" t="s">
        <v>373</v>
      </c>
      <c r="D128" s="21" t="s">
        <v>374</v>
      </c>
      <c r="E128" s="32" t="s">
        <v>651</v>
      </c>
      <c r="F128" s="21" t="s">
        <v>342</v>
      </c>
      <c r="G128" s="32" t="s">
        <v>367</v>
      </c>
      <c r="H128" s="21" t="s">
        <v>350</v>
      </c>
      <c r="I128" s="21" t="s">
        <v>345</v>
      </c>
      <c r="J128" s="32" t="s">
        <v>652</v>
      </c>
    </row>
    <row r="129" spans="1:10">
      <c r="A129" s="219" t="s">
        <v>285</v>
      </c>
      <c r="B129" s="122" t="s">
        <v>653</v>
      </c>
      <c r="C129" s="21" t="s">
        <v>339</v>
      </c>
      <c r="D129" s="21" t="s">
        <v>340</v>
      </c>
      <c r="E129" s="32" t="s">
        <v>654</v>
      </c>
      <c r="F129" s="21" t="s">
        <v>366</v>
      </c>
      <c r="G129" s="32" t="s">
        <v>486</v>
      </c>
      <c r="H129" s="21" t="s">
        <v>412</v>
      </c>
      <c r="I129" s="21" t="s">
        <v>345</v>
      </c>
      <c r="J129" s="32" t="s">
        <v>655</v>
      </c>
    </row>
    <row r="130" ht="22.5" spans="1:10">
      <c r="A130" s="219" t="s">
        <v>285</v>
      </c>
      <c r="B130" s="123"/>
      <c r="C130" s="21" t="s">
        <v>339</v>
      </c>
      <c r="D130" s="21" t="s">
        <v>340</v>
      </c>
      <c r="E130" s="32" t="s">
        <v>656</v>
      </c>
      <c r="F130" s="21" t="s">
        <v>366</v>
      </c>
      <c r="G130" s="32" t="s">
        <v>657</v>
      </c>
      <c r="H130" s="21" t="s">
        <v>379</v>
      </c>
      <c r="I130" s="21" t="s">
        <v>345</v>
      </c>
      <c r="J130" s="32" t="s">
        <v>658</v>
      </c>
    </row>
    <row r="131" ht="22.5" spans="1:10">
      <c r="A131" s="219" t="s">
        <v>285</v>
      </c>
      <c r="B131" s="123"/>
      <c r="C131" s="21" t="s">
        <v>339</v>
      </c>
      <c r="D131" s="21" t="s">
        <v>340</v>
      </c>
      <c r="E131" s="32" t="s">
        <v>659</v>
      </c>
      <c r="F131" s="21" t="s">
        <v>366</v>
      </c>
      <c r="G131" s="32" t="s">
        <v>441</v>
      </c>
      <c r="H131" s="21" t="s">
        <v>466</v>
      </c>
      <c r="I131" s="21" t="s">
        <v>345</v>
      </c>
      <c r="J131" s="32" t="s">
        <v>660</v>
      </c>
    </row>
    <row r="132" spans="1:10">
      <c r="A132" s="219" t="s">
        <v>285</v>
      </c>
      <c r="B132" s="123"/>
      <c r="C132" s="21" t="s">
        <v>339</v>
      </c>
      <c r="D132" s="21" t="s">
        <v>340</v>
      </c>
      <c r="E132" s="32" t="s">
        <v>661</v>
      </c>
      <c r="F132" s="21" t="s">
        <v>366</v>
      </c>
      <c r="G132" s="32" t="s">
        <v>662</v>
      </c>
      <c r="H132" s="21" t="s">
        <v>412</v>
      </c>
      <c r="I132" s="21" t="s">
        <v>345</v>
      </c>
      <c r="J132" s="32" t="s">
        <v>663</v>
      </c>
    </row>
    <row r="133" spans="1:10">
      <c r="A133" s="219" t="s">
        <v>285</v>
      </c>
      <c r="B133" s="123"/>
      <c r="C133" s="21" t="s">
        <v>339</v>
      </c>
      <c r="D133" s="21" t="s">
        <v>340</v>
      </c>
      <c r="E133" s="32" t="s">
        <v>664</v>
      </c>
      <c r="F133" s="21" t="s">
        <v>366</v>
      </c>
      <c r="G133" s="32" t="s">
        <v>657</v>
      </c>
      <c r="H133" s="21" t="s">
        <v>412</v>
      </c>
      <c r="I133" s="21" t="s">
        <v>345</v>
      </c>
      <c r="J133" s="32" t="s">
        <v>665</v>
      </c>
    </row>
    <row r="134" ht="22.5" spans="1:10">
      <c r="A134" s="219" t="s">
        <v>285</v>
      </c>
      <c r="B134" s="123"/>
      <c r="C134" s="21" t="s">
        <v>339</v>
      </c>
      <c r="D134" s="21" t="s">
        <v>340</v>
      </c>
      <c r="E134" s="32" t="s">
        <v>666</v>
      </c>
      <c r="F134" s="21" t="s">
        <v>366</v>
      </c>
      <c r="G134" s="32" t="s">
        <v>389</v>
      </c>
      <c r="H134" s="21" t="s">
        <v>412</v>
      </c>
      <c r="I134" s="21" t="s">
        <v>345</v>
      </c>
      <c r="J134" s="32" t="s">
        <v>667</v>
      </c>
    </row>
    <row r="135" ht="22.5" spans="1:10">
      <c r="A135" s="219" t="s">
        <v>285</v>
      </c>
      <c r="B135" s="123"/>
      <c r="C135" s="21" t="s">
        <v>339</v>
      </c>
      <c r="D135" s="21" t="s">
        <v>340</v>
      </c>
      <c r="E135" s="32" t="s">
        <v>668</v>
      </c>
      <c r="F135" s="21" t="s">
        <v>366</v>
      </c>
      <c r="G135" s="32" t="s">
        <v>159</v>
      </c>
      <c r="H135" s="21" t="s">
        <v>412</v>
      </c>
      <c r="I135" s="21" t="s">
        <v>345</v>
      </c>
      <c r="J135" s="32" t="s">
        <v>669</v>
      </c>
    </row>
    <row r="136" ht="22.5" spans="1:10">
      <c r="A136" s="219" t="s">
        <v>285</v>
      </c>
      <c r="B136" s="123"/>
      <c r="C136" s="21" t="s">
        <v>339</v>
      </c>
      <c r="D136" s="21" t="s">
        <v>340</v>
      </c>
      <c r="E136" s="32" t="s">
        <v>670</v>
      </c>
      <c r="F136" s="21" t="s">
        <v>366</v>
      </c>
      <c r="G136" s="32" t="s">
        <v>671</v>
      </c>
      <c r="H136" s="21" t="s">
        <v>531</v>
      </c>
      <c r="I136" s="21" t="s">
        <v>345</v>
      </c>
      <c r="J136" s="32" t="s">
        <v>672</v>
      </c>
    </row>
    <row r="137" ht="22.5" spans="1:10">
      <c r="A137" s="219" t="s">
        <v>285</v>
      </c>
      <c r="B137" s="123"/>
      <c r="C137" s="21" t="s">
        <v>339</v>
      </c>
      <c r="D137" s="21" t="s">
        <v>347</v>
      </c>
      <c r="E137" s="32" t="s">
        <v>673</v>
      </c>
      <c r="F137" s="21" t="s">
        <v>360</v>
      </c>
      <c r="G137" s="32" t="s">
        <v>367</v>
      </c>
      <c r="H137" s="21" t="s">
        <v>350</v>
      </c>
      <c r="I137" s="21" t="s">
        <v>345</v>
      </c>
      <c r="J137" s="32" t="s">
        <v>674</v>
      </c>
    </row>
    <row r="138" ht="22.5" spans="1:10">
      <c r="A138" s="219" t="s">
        <v>285</v>
      </c>
      <c r="B138" s="123"/>
      <c r="C138" s="21" t="s">
        <v>339</v>
      </c>
      <c r="D138" s="21" t="s">
        <v>354</v>
      </c>
      <c r="E138" s="32" t="s">
        <v>675</v>
      </c>
      <c r="F138" s="21" t="s">
        <v>366</v>
      </c>
      <c r="G138" s="32" t="s">
        <v>419</v>
      </c>
      <c r="H138" s="21" t="s">
        <v>350</v>
      </c>
      <c r="I138" s="21" t="s">
        <v>345</v>
      </c>
      <c r="J138" s="32" t="s">
        <v>676</v>
      </c>
    </row>
    <row r="139" ht="22.5" spans="1:10">
      <c r="A139" s="219" t="s">
        <v>285</v>
      </c>
      <c r="B139" s="123"/>
      <c r="C139" s="21" t="s">
        <v>339</v>
      </c>
      <c r="D139" s="21" t="s">
        <v>358</v>
      </c>
      <c r="E139" s="32" t="s">
        <v>359</v>
      </c>
      <c r="F139" s="21" t="s">
        <v>360</v>
      </c>
      <c r="G139" s="32" t="s">
        <v>389</v>
      </c>
      <c r="H139" s="21" t="s">
        <v>677</v>
      </c>
      <c r="I139" s="21" t="s">
        <v>345</v>
      </c>
      <c r="J139" s="32" t="s">
        <v>678</v>
      </c>
    </row>
    <row r="140" spans="1:10">
      <c r="A140" s="219" t="s">
        <v>285</v>
      </c>
      <c r="B140" s="123"/>
      <c r="C140" s="21" t="s">
        <v>363</v>
      </c>
      <c r="D140" s="21" t="s">
        <v>364</v>
      </c>
      <c r="E140" s="32" t="s">
        <v>679</v>
      </c>
      <c r="F140" s="21" t="s">
        <v>342</v>
      </c>
      <c r="G140" s="32" t="s">
        <v>370</v>
      </c>
      <c r="H140" s="21"/>
      <c r="I140" s="21" t="s">
        <v>371</v>
      </c>
      <c r="J140" s="32" t="s">
        <v>680</v>
      </c>
    </row>
    <row r="141" spans="1:10">
      <c r="A141" s="219" t="s">
        <v>285</v>
      </c>
      <c r="B141" s="124"/>
      <c r="C141" s="21" t="s">
        <v>373</v>
      </c>
      <c r="D141" s="21" t="s">
        <v>374</v>
      </c>
      <c r="E141" s="32" t="s">
        <v>681</v>
      </c>
      <c r="F141" s="21" t="s">
        <v>366</v>
      </c>
      <c r="G141" s="32" t="s">
        <v>367</v>
      </c>
      <c r="H141" s="21" t="s">
        <v>350</v>
      </c>
      <c r="I141" s="21" t="s">
        <v>345</v>
      </c>
      <c r="J141" s="32" t="s">
        <v>682</v>
      </c>
    </row>
  </sheetData>
  <mergeCells count="30">
    <mergeCell ref="A2:J2"/>
    <mergeCell ref="A3:H3"/>
    <mergeCell ref="A7:A14"/>
    <mergeCell ref="A15:A26"/>
    <mergeCell ref="A27:A33"/>
    <mergeCell ref="A34:A44"/>
    <mergeCell ref="A45:A57"/>
    <mergeCell ref="A58:A64"/>
    <mergeCell ref="A65:A72"/>
    <mergeCell ref="A73:A80"/>
    <mergeCell ref="A81:A96"/>
    <mergeCell ref="A97:A107"/>
    <mergeCell ref="A108:A114"/>
    <mergeCell ref="A115:A121"/>
    <mergeCell ref="A122:A128"/>
    <mergeCell ref="A129:A141"/>
    <mergeCell ref="B7:B14"/>
    <mergeCell ref="B15:B26"/>
    <mergeCell ref="B27:B33"/>
    <mergeCell ref="B34:B44"/>
    <mergeCell ref="B45:B57"/>
    <mergeCell ref="B58:B64"/>
    <mergeCell ref="B65:B72"/>
    <mergeCell ref="B73:B80"/>
    <mergeCell ref="B81:B96"/>
    <mergeCell ref="B97:B107"/>
    <mergeCell ref="B108:B114"/>
    <mergeCell ref="B115:B121"/>
    <mergeCell ref="B122:B128"/>
    <mergeCell ref="B129:B141"/>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贾云峰</cp:lastModifiedBy>
  <dcterms:created xsi:type="dcterms:W3CDTF">2025-03-12T03:23:00Z</dcterms:created>
  <dcterms:modified xsi:type="dcterms:W3CDTF">2025-03-17T09:08:25Z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2052-12.1.0.17145</vt:lpwstr>
  </property>
  <property fmtid="{D5CDD505-2E9C-101B-9397-08002B2CF9AE}" pid="3" name="ICV">
    <vt:lpwstr>2163D140E4204675BEF44E08B6E33785_12</vt:lpwstr>
  </property>
</Properties>
</file>