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<sst xmlns="http://schemas.openxmlformats.org/spreadsheetml/2006/main" count="2169" uniqueCount="683">
  <si>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</si>
  <si>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</si>
  <si>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</si>
  <si>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</si>
  <si>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</si>
  <si>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</si>
  <si>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</si>
  <si>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</si>
  <si>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</si>
  <si>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</si>
  <si>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</si>
  <si>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</si>
  <si>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</si>
  <si>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</si>
  <si>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</si>
  <si>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</si>
  <si>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</si>
  <si>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</si>
  <si>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</si>
  <si>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</si>
  <si>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</si>
  <si>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</si>
  <si>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</si>
  <si>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</si>
  <si>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</si>
  <si>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</si>
  <si>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</si>
  <si>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</si>
  <si>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</si>
  <si>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</si>
  <si>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</si>
  <si>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</si>
  <si>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</si>
  <si>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</si>
  <si>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</si>
  <si>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</si>
  <si>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</si>
  <si>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</si>
  <si>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</si>
  <si>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</si>
  <si>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</si>
  <si>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</si>
  <si>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</si>
  <si>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</si>
  <si>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</si>
  <si>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</si>
  <si>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</si>
  <si>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</si>
  <si>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</si>
  <si>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</si>
  <si>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</si>
  <si>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</si>
  <si>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</si>
  <si>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</si>
  <si>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</si>
  <si>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</si>
  <si>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</si>
  <si>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</si>
  <si>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</si>
  <si>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</si>
  <si>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</si>
  <si>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</si>
  <si>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</si>
  <si>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</si>
  <si>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</si>
  <si>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</si>
  <si>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</si>
  <si>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</si>
  <si>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</si>
  <si>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</si>
  <si>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576001</t>
  </si>
  <si>
    <t>永德县崇岗乡人民政府</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</si>
  <si>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</si>
  <si>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</si>
  <si>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</si>
  <si>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</si>
  <si>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</si>
  <si>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</si>
  <si>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</si>
  <si>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</si>
  <si>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</si>
  <si>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</si>
  <si>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</si>
  <si>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</si>
  <si>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</si>
  <si>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</si>
  <si>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20101</t>
  </si>
  <si>
    <t>人大事务</t>
  </si>
  <si>
    <t>2010104</t>
  </si>
  <si>
    <t>人大会议</t>
  </si>
  <si>
    <t>2010108</t>
  </si>
  <si>
    <t>代表工作</t>
  </si>
  <si>
    <t>20103</t>
  </si>
  <si>
    <t>政府办公厅（室）及相关机构事务</t>
  </si>
  <si>
    <t>2010301</t>
  </si>
  <si>
    <t>行政运行</t>
  </si>
  <si>
    <t>2010399</t>
  </si>
  <si>
    <t>其他政府办公厅（室）及相关机构事务支出</t>
  </si>
  <si>
    <t>20111</t>
  </si>
  <si>
    <t>纪检监察事务</t>
  </si>
  <si>
    <t>2011101</t>
  </si>
  <si>
    <t>2011199</t>
  </si>
  <si>
    <t>其他纪检监察事务支出</t>
  </si>
  <si>
    <t>203</t>
  </si>
  <si>
    <t>国防支出</t>
  </si>
  <si>
    <t>20306</t>
  </si>
  <si>
    <t>国防动员</t>
  </si>
  <si>
    <t>2030601</t>
  </si>
  <si>
    <t>兵役征集</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</si>
  <si>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</si>
  <si>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</si>
  <si>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</si>
  <si>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</si>
  <si>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</si>
  <si>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</si>
  <si>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</si>
  <si>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</si>
  <si>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</si>
  <si>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</si>
  <si>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</si>
  <si>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</si>
  <si>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</si>
  <si>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</si>
  <si>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</si>
  <si>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</si>
  <si>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</si>
  <si>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</si>
  <si>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2101199</t>
  </si>
  <si>
    <t>其他行政事业单位医疗支出</t>
  </si>
  <si>
    <t>213</t>
  </si>
  <si>
    <t>农林水支出</t>
  </si>
  <si>
    <t>21301</t>
  </si>
  <si>
    <t>农业农村</t>
  </si>
  <si>
    <t>2130104</t>
  </si>
  <si>
    <t>事业运行</t>
  </si>
  <si>
    <t>2130122</t>
  </si>
  <si>
    <t>农业生产发展</t>
  </si>
  <si>
    <t>21305</t>
  </si>
  <si>
    <t>巩固拓展脱贫攻坚成果衔接乡村振兴</t>
  </si>
  <si>
    <t>2130599</t>
  </si>
  <si>
    <t>其他巩固拓展脱贫攻坚成果衔接乡村振兴支出</t>
  </si>
  <si>
    <t>21307</t>
  </si>
  <si>
    <t>农村综合改革</t>
  </si>
  <si>
    <t>2130705</t>
  </si>
  <si>
    <t>对村民委员会和村党支部的补助</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</si>
  <si>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</si>
  <si>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</si>
  <si>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</si>
  <si>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</si>
  <si>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</si>
  <si>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</si>
  <si>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</si>
  <si>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</si>
  <si>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</si>
  <si>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</si>
  <si>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</si>
  <si>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</si>
  <si>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</si>
  <si>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</si>
  <si>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22402</t>
  </si>
  <si>
    <t>消防救援事务</t>
  </si>
  <si>
    <t>2240204</t>
  </si>
  <si>
    <t>消防应急救援</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</si>
  <si>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</si>
  <si>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</si>
  <si>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</si>
  <si>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</si>
  <si>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</si>
  <si>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</si>
  <si>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</si>
  <si>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</si>
  <si>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</si>
  <si>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</si>
  <si>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</si>
  <si>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</si>
  <si>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</si>
  <si>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</si>
  <si>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</si>
  <si>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</si>
  <si>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</si>
  <si>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</si>
  <si>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</si>
  <si>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</si>
  <si>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</si>
  <si>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</si>
  <si>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</si>
  <si>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</si>
  <si>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</si>
  <si>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</si>
  <si>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</si>
  <si>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</si>
  <si>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</si>
  <si>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</si>
  <si>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</si>
  <si>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</si>
  <si>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</si>
  <si>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</si>
  <si>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</si>
  <si>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</si>
  <si>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</si>
  <si>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</si>
  <si>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</si>
  <si>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</si>
  <si>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</si>
  <si>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</si>
  <si>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</si>
  <si>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</si>
  <si>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</si>
  <si>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</si>
  <si>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</si>
  <si>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</si>
  <si>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</si>
  <si>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</si>
  <si>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</si>
  <si>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</si>
  <si>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</si>
  <si>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</si>
  <si>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</si>
  <si>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</si>
  <si>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</si>
  <si>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</si>
  <si>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</si>
  <si>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</si>
  <si>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</si>
  <si>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</si>
  <si>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</si>
  <si>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</si>
  <si>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</si>
  <si>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</si>
  <si>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</si>
  <si>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</si>
  <si>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</si>
  <si>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</si>
  <si>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</si>
  <si>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</si>
  <si>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</si>
  <si>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</si>
  <si>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</si>
  <si>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</si>
  <si>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</si>
  <si>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</si>
  <si>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</si>
  <si>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530923210000000018356</t>
  </si>
  <si>
    <t>事业单位工资支出</t>
  </si>
  <si>
    <t>30101</t>
  </si>
  <si>
    <t>基本工资</t>
  </si>
  <si>
    <t>530923210000000018355</t>
  </si>
  <si>
    <t>行政单位工资支出</t>
  </si>
  <si>
    <t>30102</t>
  </si>
  <si>
    <t>津贴补贴</t>
  </si>
  <si>
    <t>30103</t>
  </si>
  <si>
    <t>奖金</t>
  </si>
  <si>
    <t>530923231100001415396</t>
  </si>
  <si>
    <t>公务员基础绩效奖</t>
  </si>
  <si>
    <t>530923231100001415408</t>
  </si>
  <si>
    <t>事业人员参照公务员规范后绩效奖</t>
  </si>
  <si>
    <t>30107</t>
  </si>
  <si>
    <t>绩效工资</t>
  </si>
  <si>
    <t>530923210000000018357</t>
  </si>
  <si>
    <t>社会保障缴费</t>
  </si>
  <si>
    <t>30108</t>
  </si>
  <si>
    <t>机关事业单位基本养老保险缴费</t>
  </si>
  <si>
    <t>2080506</t>
  </si>
  <si>
    <t>机关事业单位职业年金缴费支出</t>
  </si>
  <si>
    <t>30109</t>
  </si>
  <si>
    <t>职业年金缴费</t>
  </si>
  <si>
    <t>30110</t>
  </si>
  <si>
    <t>职工基本医疗保险缴费</t>
  </si>
  <si>
    <t>2101102</t>
  </si>
  <si>
    <t>事业单位医疗</t>
  </si>
  <si>
    <t>30112</t>
  </si>
  <si>
    <t>其他社会保障缴费</t>
  </si>
  <si>
    <t>530923210000000018358</t>
  </si>
  <si>
    <t>30113</t>
  </si>
  <si>
    <t>530923231100001314540</t>
  </si>
  <si>
    <t>编外人员工资支出</t>
  </si>
  <si>
    <t>30199</t>
  </si>
  <si>
    <t>其他工资福利支出</t>
  </si>
  <si>
    <t>530923210000000018369</t>
  </si>
  <si>
    <t>运转类公用经费</t>
  </si>
  <si>
    <t>30201</t>
  </si>
  <si>
    <t>办公费</t>
  </si>
  <si>
    <t>30205</t>
  </si>
  <si>
    <t>水费</t>
  </si>
  <si>
    <t>30206</t>
  </si>
  <si>
    <t>电费</t>
  </si>
  <si>
    <t>30207</t>
  </si>
  <si>
    <t>邮电费</t>
  </si>
  <si>
    <t>30211</t>
  </si>
  <si>
    <t>差旅费</t>
  </si>
  <si>
    <t>530923241100002321853</t>
  </si>
  <si>
    <t>公务接待费（公用经费）</t>
  </si>
  <si>
    <t>30217</t>
  </si>
  <si>
    <t>30226</t>
  </si>
  <si>
    <t>劳务费</t>
  </si>
  <si>
    <t>530923221100000438375</t>
  </si>
  <si>
    <t>工会经费</t>
  </si>
  <si>
    <t>30228</t>
  </si>
  <si>
    <t>530923210000000018363</t>
  </si>
  <si>
    <t>公务用车运行维护费</t>
  </si>
  <si>
    <t>30231</t>
  </si>
  <si>
    <t>530923210000000018365</t>
  </si>
  <si>
    <t>公务交通补贴</t>
  </si>
  <si>
    <t>30239</t>
  </si>
  <si>
    <t>其他交通费用</t>
  </si>
  <si>
    <t>530923210000000018368</t>
  </si>
  <si>
    <t>离退休公用经费</t>
  </si>
  <si>
    <t>30299</t>
  </si>
  <si>
    <t>其他商品和服务支出</t>
  </si>
  <si>
    <t>530923210000000019636</t>
  </si>
  <si>
    <t>退休费</t>
  </si>
  <si>
    <t>30302</t>
  </si>
  <si>
    <t>530923210000000018359</t>
  </si>
  <si>
    <t>生活补助</t>
  </si>
  <si>
    <t>30305</t>
  </si>
  <si>
    <t>530923231100001315812</t>
  </si>
  <si>
    <t>机关事业单位职工及军人抚恤补助</t>
  </si>
  <si>
    <t>预算05-1表</t>
  </si>
  <si>
    <t>项目分类</t>
  </si>
  <si>
    <t>项目单位</t>
  </si>
  <si>
    <t>经济科目编码</t>
  </si>
  <si>
    <t>经济科目名称</t>
  </si>
  <si>
    <t>本年拨款</t>
  </si>
  <si>
    <t>其中：本次下达</t>
  </si>
  <si>
    <t>崇岗乡2024年度甘蔗产业发展服务管理经费</t>
  </si>
  <si>
    <t>事业发展类</t>
  </si>
  <si>
    <t>530923241100002327689</t>
  </si>
  <si>
    <t>崇岗乡2024年度政策性农业保险收取工作经费</t>
  </si>
  <si>
    <t>530923241100002327687</t>
  </si>
  <si>
    <t>崇岗乡2025年村级换届专项经费</t>
  </si>
  <si>
    <t>530923251100003786743</t>
  </si>
  <si>
    <t>30215</t>
  </si>
  <si>
    <t>会议费</t>
  </si>
  <si>
    <t>崇岗乡2025年度政策性农业保险收取工作经费</t>
  </si>
  <si>
    <t>530923251100003789454</t>
  </si>
  <si>
    <t>崇岗乡2025年度驻村工作队员专项经费</t>
  </si>
  <si>
    <t>530923251100003786433</t>
  </si>
  <si>
    <t>崇岗乡2025年度专职消防队消防车购置专项经费</t>
  </si>
  <si>
    <t>530923251100003786400</t>
  </si>
  <si>
    <t>31003</t>
  </si>
  <si>
    <t>专用设备购置</t>
  </si>
  <si>
    <t>崇岗乡2025年国有企业退休人员社会化管理补助资金</t>
  </si>
  <si>
    <t>专项业务类</t>
  </si>
  <si>
    <t>530923251100004151941</t>
  </si>
  <si>
    <t>31204</t>
  </si>
  <si>
    <t>费用补贴</t>
  </si>
  <si>
    <t>崇岗乡2025年人民代表大会专项经费</t>
  </si>
  <si>
    <t>530923251100003786157</t>
  </si>
  <si>
    <t>崇岗乡2025年人民武装部正常运转经费</t>
  </si>
  <si>
    <t>530923251100003786325</t>
  </si>
  <si>
    <t>崇岗乡村委会及村民小组运转经费</t>
  </si>
  <si>
    <t>民生类</t>
  </si>
  <si>
    <t>530923251100003966598</t>
  </si>
  <si>
    <t>崇岗乡村组干部生活补助及“大岗位制”补助资金</t>
  </si>
  <si>
    <t>530923251100003966760</t>
  </si>
  <si>
    <t>崇岗乡甘蔗产业发展服务管理经费</t>
  </si>
  <si>
    <t>530923251100003789559</t>
  </si>
  <si>
    <t>崇岗乡烤烟生产责任目标考核奖励资金</t>
  </si>
  <si>
    <t>530923251100003789119</t>
  </si>
  <si>
    <t>31005</t>
  </si>
  <si>
    <t>基础设施建设</t>
  </si>
  <si>
    <t>云南省工投集团2023年度助力永德乡村振兴帮扶项目资金</t>
  </si>
  <si>
    <t>530923241100002327664</t>
  </si>
  <si>
    <t>30216</t>
  </si>
  <si>
    <t>培训费</t>
  </si>
  <si>
    <t>30306</t>
  </si>
  <si>
    <t>救济费</t>
  </si>
  <si>
    <t>30310</t>
  </si>
  <si>
    <t>个人农业生产补贴</t>
  </si>
  <si>
    <t>预算05-2表</t>
  </si>
  <si>
    <t>单位名称、项目名称</t>
  </si>
  <si>
    <t>项目年度绩效目标</t>
  </si>
  <si>
    <t>一级指标</t>
  </si>
  <si>
    <t>二级指标</t>
  </si>
  <si>
    <t>三级指标</t>
  </si>
  <si>
    <t>指标性质</t>
  </si>
  <si>
    <t>指标值</t>
  </si>
  <si>
    <t>度量单位</t>
  </si>
  <si>
    <t>指标属性</t>
  </si>
  <si>
    <t>指标内容</t>
  </si>
  <si>
    <t>购置消防车一辆，为满足崇岗乡消防工作的需求，更好发挥崇岗乡“一队一站”职能作用，为崇岗乡高质量发展创造更好地消防安全环境。</t>
  </si>
  <si>
    <t>产出指标</t>
  </si>
  <si>
    <t>数量指标</t>
  </si>
  <si>
    <t>购买消防车数量</t>
  </si>
  <si>
    <t>&gt;=</t>
  </si>
  <si>
    <t>1.00</t>
  </si>
  <si>
    <t>辆</t>
  </si>
  <si>
    <t>定量指标</t>
  </si>
  <si>
    <t>反映预算部门（单位）需购买物资数量</t>
  </si>
  <si>
    <t>覆盖区域行政村</t>
  </si>
  <si>
    <t>11</t>
  </si>
  <si>
    <t>个</t>
  </si>
  <si>
    <t>反映预算部门（单位）项目需服务范围。</t>
  </si>
  <si>
    <t>覆盖户数</t>
  </si>
  <si>
    <t>10593</t>
  </si>
  <si>
    <t>户</t>
  </si>
  <si>
    <t xml:space="preserve">反映预算部门（单位）项目·需服务范围。
</t>
  </si>
  <si>
    <t>质量指标</t>
  </si>
  <si>
    <t>车辆验收合格率</t>
  </si>
  <si>
    <t>100</t>
  </si>
  <si>
    <t>%</t>
  </si>
  <si>
    <t>反映预算部门（单位）应急物资验收率</t>
  </si>
  <si>
    <t>预算资金执行率</t>
  </si>
  <si>
    <t>预算资金下达后支出进度</t>
  </si>
  <si>
    <t>时效指标</t>
  </si>
  <si>
    <t>资金下达时间</t>
  </si>
  <si>
    <t>=</t>
  </si>
  <si>
    <t>'2025年3月</t>
  </si>
  <si>
    <t>定性指标</t>
  </si>
  <si>
    <t>反映预算部门（单位）资金拨付时间。</t>
  </si>
  <si>
    <t>车辆交付及时率</t>
  </si>
  <si>
    <t>反映预算部门（单位）车辆交付及时率。</t>
  </si>
  <si>
    <t>成本指标</t>
  </si>
  <si>
    <t>经济成本指标</t>
  </si>
  <si>
    <t>&lt;=</t>
  </si>
  <si>
    <t>222187.5</t>
  </si>
  <si>
    <t>元</t>
  </si>
  <si>
    <t>反映预算部门（单位）购买车辆金额</t>
  </si>
  <si>
    <t>效益指标</t>
  </si>
  <si>
    <t>社会效益</t>
  </si>
  <si>
    <t>控制灾情发生率</t>
  </si>
  <si>
    <t>95</t>
  </si>
  <si>
    <t>达到指标值得满分，未达到指标值，指标得分=实际完成值/计划完成值*100%*指标分值</t>
  </si>
  <si>
    <t>维护辖区社会正常秩序</t>
  </si>
  <si>
    <t>稳定有序</t>
  </si>
  <si>
    <t>反映预算部门（单位）购买物资所产生效益。</t>
  </si>
  <si>
    <t>满意度指标</t>
  </si>
  <si>
    <t>服务对象满意度</t>
  </si>
  <si>
    <t>受益群众满意度</t>
  </si>
  <si>
    <t>受益群众对项目的满意度</t>
  </si>
  <si>
    <t>驻村工作队员专项经费”主要用于保障驻村工作支出以及生活补助支出，为巩固拓展脱贫攻坚成果，推进乡村产业、人才、文化、生态、组织全面振兴。围绕“建强村党组织、巩固拓展脱贫攻坚成果、推进强村富民，参与乡村治理、为民办事服务”五项基本职责协助村级开展工作，加强农村基层党组织标准化规范化就建设；深入宣传党的二十大精神和党的方针政策，广泛宣传巩固拓展脱贫攻坚成果同乡村振兴有效衔接的政策措施和各项强农惠农富农政策；抓好监测帮扶；发展壮大村集体经济；做好村庄规划，加强建设宜居宜业和美乡村。</t>
  </si>
  <si>
    <t>驻村工作队员行政村数</t>
  </si>
  <si>
    <t>反映驻村队员驻村规模数</t>
  </si>
  <si>
    <t>驻村工作队员人数</t>
  </si>
  <si>
    <t>14</t>
  </si>
  <si>
    <t>人</t>
  </si>
  <si>
    <t>反映驻村工作队员人数</t>
  </si>
  <si>
    <t>为群众办实事、好事</t>
  </si>
  <si>
    <t>件</t>
  </si>
  <si>
    <t>反映驻村工作队员为民办实事、好事情况</t>
  </si>
  <si>
    <t>驻村工作任务</t>
  </si>
  <si>
    <t>如期完成</t>
  </si>
  <si>
    <t>反映驻村队员工作任务完成情况</t>
  </si>
  <si>
    <t>反映预算资金执行情况</t>
  </si>
  <si>
    <t>资金拨付及时率</t>
  </si>
  <si>
    <t>反映资金拨付情况</t>
  </si>
  <si>
    <t>310000</t>
  </si>
  <si>
    <t>反映项目经济成本</t>
  </si>
  <si>
    <t>带动行政村产业发展</t>
  </si>
  <si>
    <t>'显著提高</t>
  </si>
  <si>
    <t>反映项目带动产业发展效率</t>
  </si>
  <si>
    <t>行政村驻村工作队员覆盖率</t>
  </si>
  <si>
    <t>反映驻村队员覆盖率</t>
  </si>
  <si>
    <t>部群众对驻村工作队员的满意度</t>
  </si>
  <si>
    <t>反映工作队员及干部群众满意度</t>
  </si>
  <si>
    <t>1.2024年底，完成国有企业退休人员移交乡（镇、街道）管理，在确保养老金足额发放的前提下，逐步实现退休人员社会管理服务；
2.通过走访慰问国企退休人员并向其发放慰问金、慰问物品，提高退休人员的服务满意度达90%；
3.通过组织开展2次国有企业退休人员社会化管理政策宣传活动，使其政策知晓率达90%以上；
4.通过采购办公用品，进一步为国有企业退休人员提供了优质高效的服务。</t>
  </si>
  <si>
    <t>补贴发放人数</t>
  </si>
  <si>
    <t>反映补贴发放人数情况。</t>
  </si>
  <si>
    <t>开展宣传活动次数</t>
  </si>
  <si>
    <t>次</t>
  </si>
  <si>
    <t>反映开展宣传活动次数情况</t>
  </si>
  <si>
    <t>国有企业退休人员慰问对象准确率</t>
  </si>
  <si>
    <t>反映国有企业退休人员慰问对象准确率情况</t>
  </si>
  <si>
    <t>补贴资金足额发放率</t>
  </si>
  <si>
    <t>反映补贴资金足额发放情况</t>
  </si>
  <si>
    <t>服务响应及时性</t>
  </si>
  <si>
    <t>24</t>
  </si>
  <si>
    <t>小时</t>
  </si>
  <si>
    <t>反映为退休人员提供服务及时性</t>
  </si>
  <si>
    <t>补贴资金发放及时性</t>
  </si>
  <si>
    <t>反映补贴资金发放及时性情况</t>
  </si>
  <si>
    <t>290</t>
  </si>
  <si>
    <t>元/人</t>
  </si>
  <si>
    <t>反映补贴是否按标准发放情况。</t>
  </si>
  <si>
    <t>提供优质高效的服务</t>
  </si>
  <si>
    <t>提供</t>
  </si>
  <si>
    <t>反映为国有企业退休人员提供服务情况</t>
  </si>
  <si>
    <t>政策知晓率</t>
  </si>
  <si>
    <t>90</t>
  </si>
  <si>
    <t>反映部门履职过程中，对相关补助政策宣传，补助事项社会知晓率情况</t>
  </si>
  <si>
    <t>国有企业退休人员满意度</t>
  </si>
  <si>
    <t>国有企业退休人员对项目实施情况的满意度情况</t>
  </si>
  <si>
    <t>做好本部门人员、公用经费保障，按规定落实干部职工各项待遇，支持部门正常履职。</t>
  </si>
  <si>
    <t>工资福利发放人数</t>
  </si>
  <si>
    <t>508</t>
  </si>
  <si>
    <t>反映部门（单位）实际发放工资人员数量。</t>
  </si>
  <si>
    <t>行政村数</t>
  </si>
  <si>
    <t>行政村数量。</t>
  </si>
  <si>
    <t>执行率。</t>
  </si>
  <si>
    <t>部门运转</t>
  </si>
  <si>
    <t>正常运转</t>
  </si>
  <si>
    <t>反映部门（单位）运转情况。</t>
  </si>
  <si>
    <t>单位人员满意度</t>
  </si>
  <si>
    <t>反映部门（单位）人员对工资福利发放的满意程度。</t>
  </si>
  <si>
    <t>社会公众满意度</t>
  </si>
  <si>
    <t>反映社会公众对部门（单位）履职情况的满意程度。</t>
  </si>
  <si>
    <t>按照“563”发展计划与“6+1”特色产业的目标要求，进一步推动全乡甘蔗产业高质量、可持续发展，根据甘蔗种植面积及砍运入榨量，给予一定比例发展服务费保障，2025年共有甘蔗种植行政村9个，年内完成甘蔗种植任务5000亩。</t>
  </si>
  <si>
    <t>甘蔗种植行政村</t>
  </si>
  <si>
    <t>9</t>
  </si>
  <si>
    <t>反映甘蔗种植规模</t>
  </si>
  <si>
    <t>甘蔗种植任务数</t>
  </si>
  <si>
    <t>4000</t>
  </si>
  <si>
    <t>亩</t>
  </si>
  <si>
    <t>反映甘蔗种植任务数</t>
  </si>
  <si>
    <t>新植面积奖励标准</t>
  </si>
  <si>
    <t>元/亩</t>
  </si>
  <si>
    <t>反映甘蔗新植面积奖励标准</t>
  </si>
  <si>
    <t>甘蔗入榨量奖励标准</t>
  </si>
  <si>
    <t>元/吨</t>
  </si>
  <si>
    <t>反映甘蔗入榨量奖励标准</t>
  </si>
  <si>
    <t>经济效益</t>
  </si>
  <si>
    <t>甘蔗种植户户均增加经济收入</t>
  </si>
  <si>
    <t>3000</t>
  </si>
  <si>
    <t>反映项目经济效益</t>
  </si>
  <si>
    <t>种植户生活水平提高</t>
  </si>
  <si>
    <t>80</t>
  </si>
  <si>
    <t>反映项目效益</t>
  </si>
  <si>
    <t>甘蔗种植农户满意度</t>
  </si>
  <si>
    <t>反映项目满意度</t>
  </si>
  <si>
    <t>计划于2024年度召开人民代表大会两次，即2024年1月及7月，单次会议2-3天，参会代表72人，列席人员60人，预计参会人员150人次，确保在规定时间内组织召开人民代表大会，听取和审议政府工作报告等事项，认真采纳代表提出的建议和意见，财政资金使用充分，人大代表履职能力水平进一步提高，此笔经费用于保障人民代表大会利召开，资金支付率100%。</t>
  </si>
  <si>
    <t>召开乡人民代表大会次数</t>
  </si>
  <si>
    <t>反映预算部门（单位）组织开展各类会议的总次数。</t>
  </si>
  <si>
    <t>人民代表大会总天数</t>
  </si>
  <si>
    <t>4</t>
  </si>
  <si>
    <t>天</t>
  </si>
  <si>
    <t>反映预算部门（单位）组织开展各类会议的总天数</t>
  </si>
  <si>
    <t>参会代表总人次</t>
  </si>
  <si>
    <t>72</t>
  </si>
  <si>
    <t>人次</t>
  </si>
  <si>
    <t>反映预算部门（单位）组织开展各类会议的总人数</t>
  </si>
  <si>
    <t>列席人员人次</t>
  </si>
  <si>
    <t>60</t>
  </si>
  <si>
    <t>乡人大代表参会率</t>
  </si>
  <si>
    <t>反映预算部门（单位）组织开展各类会议的总参会率。</t>
  </si>
  <si>
    <t>按计划完成各项会议议程</t>
  </si>
  <si>
    <t>反映预算部门（单位）组织开展各类会议的会议议程。</t>
  </si>
  <si>
    <t>反映预算资金下达后支出进度。</t>
  </si>
  <si>
    <t>乡人民代表大会第一次召开时间</t>
  </si>
  <si>
    <t>'2025年1月</t>
  </si>
  <si>
    <t>反映预算部门（单位）组织开展各类会议的时间。</t>
  </si>
  <si>
    <t>乡人民代表大会第二次召开时间</t>
  </si>
  <si>
    <t>'2025年7月</t>
  </si>
  <si>
    <t>元/天</t>
  </si>
  <si>
    <t>反映预算部门（单位）组织开展各类会议的补助标准。</t>
  </si>
  <si>
    <t>人大代表履职能力水平</t>
  </si>
  <si>
    <t>'有效提升</t>
  </si>
  <si>
    <t>反映预算部门（单位）组织开展各类会议所产生效益。</t>
  </si>
  <si>
    <t>乡人大代表能够认真履行职责，充分发挥党和国家机关联系人民群众的桥梁和纽带的作用</t>
  </si>
  <si>
    <t>'有效</t>
  </si>
  <si>
    <t>乡人大代表满意度</t>
  </si>
  <si>
    <t>反映参会人员对会议开展的满意度。参会人员满意度</t>
  </si>
  <si>
    <t>为扎实做好2025年度政策性农业保险工作，增强农户抵御灾害风险的能力，巩固农业生产发展保障机制，确保全县农业产业可持续健康发展，减少农民因灾损失，在开展工作过程中，按一定比例给予工作经费保障。</t>
  </si>
  <si>
    <t>政策性农业保险收费项目</t>
  </si>
  <si>
    <t>项</t>
  </si>
  <si>
    <t>反映收费项目数量</t>
  </si>
  <si>
    <t>水稻保险收费面积</t>
  </si>
  <si>
    <t>反映水稻保险收费面积</t>
  </si>
  <si>
    <t>玉米保险收费面积</t>
  </si>
  <si>
    <t>50000</t>
  </si>
  <si>
    <t>反映玉米保险收费面积</t>
  </si>
  <si>
    <t>水稻、玉米保险收取经费补助标准</t>
  </si>
  <si>
    <t>1.8</t>
  </si>
  <si>
    <t>反映农作物保费收取标准</t>
  </si>
  <si>
    <t>收费任务完成率</t>
  </si>
  <si>
    <t>反映项目收费任务完成率</t>
  </si>
  <si>
    <t>反映项目政策知晓率</t>
  </si>
  <si>
    <t>受灾农户抗风险程度提高</t>
  </si>
  <si>
    <t>反映受灾农户抗风险程度情况</t>
  </si>
  <si>
    <t>农业受益户满意度</t>
  </si>
  <si>
    <t>结合“一年两征”征兵计划和民兵组织建设、军事训练任务等相关要求。崇岗乡预算正常运转经费3万元，其中：一年两次征兵工作，即2024春季征兵2月份、2024秋季征兵8月份，两次预估共50人次，两天出行、食宿保障费用8000元；2025年5月组织应急民兵训练，预估共12天180人次，包括民兵食宿、误工补贴、体检费用共20000元；人民武装部办公运转经费2000元。</t>
  </si>
  <si>
    <t>征兵次数</t>
  </si>
  <si>
    <t>反映征兵次数</t>
  </si>
  <si>
    <t>体检次数</t>
  </si>
  <si>
    <t>反映征兵体检次数</t>
  </si>
  <si>
    <t>民兵军事训练次数</t>
  </si>
  <si>
    <t>反映民兵训练次数</t>
  </si>
  <si>
    <t>民兵参训人次</t>
  </si>
  <si>
    <t>180</t>
  </si>
  <si>
    <t>反映民兵参训人次</t>
  </si>
  <si>
    <t>应征青年体检参与率</t>
  </si>
  <si>
    <t>反映应征青年体检参与率</t>
  </si>
  <si>
    <t>计划完成征兵任务</t>
  </si>
  <si>
    <t>反映征兵任务完成率</t>
  </si>
  <si>
    <t>民兵军事训练参训率</t>
  </si>
  <si>
    <t>85</t>
  </si>
  <si>
    <t>反映民兵训练参训率</t>
  </si>
  <si>
    <t>春季征兵时间</t>
  </si>
  <si>
    <t>'2025年2月</t>
  </si>
  <si>
    <t>反映春季征兵时间</t>
  </si>
  <si>
    <t>秋季征兵时间</t>
  </si>
  <si>
    <t>'2025年8月</t>
  </si>
  <si>
    <t>反映秋季征兵时间</t>
  </si>
  <si>
    <t>乡武装部民兵训练时间</t>
  </si>
  <si>
    <t>'2025年5月</t>
  </si>
  <si>
    <t>反映民兵训练时间</t>
  </si>
  <si>
    <t>410</t>
  </si>
  <si>
    <t>反映军事训练、体检保障成本。</t>
  </si>
  <si>
    <t>促进国防和军队现代化建设</t>
  </si>
  <si>
    <t>有效促进</t>
  </si>
  <si>
    <t>反映促进国防建设社会效益</t>
  </si>
  <si>
    <t>维护社会安全稳定</t>
  </si>
  <si>
    <t>反映国防建设维护社会安全稳定</t>
  </si>
  <si>
    <t>应征青年满意度</t>
  </si>
  <si>
    <t>为促进2025年度烤烟种植及收购任务圆满完成，全面提振烤烟产业发展信心，充分调动乡镇各部门工作积极性，进一步夯实2025年度烤烟产业发展基础，同时体现2024年度烤烟种植成果，根据县委、县政府安排，设立烤烟工作责任目标考核奖励金，根据工作清单、工作计划等因素进行测算，向县财政申请经费预算29.5万元。</t>
  </si>
  <si>
    <t>完成烤烟种植面积</t>
  </si>
  <si>
    <t>2200</t>
  </si>
  <si>
    <t>反映项目规模烤烟种植面积</t>
  </si>
  <si>
    <t>完成烤烟收购任务</t>
  </si>
  <si>
    <t>6643</t>
  </si>
  <si>
    <t>担</t>
  </si>
  <si>
    <t>反映项目规模烤烟收购任务</t>
  </si>
  <si>
    <t>完成收购均价</t>
  </si>
  <si>
    <t>34.15</t>
  </si>
  <si>
    <t>元/公斤</t>
  </si>
  <si>
    <t>反映烤烟收购均价</t>
  </si>
  <si>
    <t>反映资金执行率</t>
  </si>
  <si>
    <t>反映项目社会效益</t>
  </si>
  <si>
    <t>带动种烟村产业发展</t>
  </si>
  <si>
    <t>种烟农户及受益对象满意度</t>
  </si>
  <si>
    <t>反映受益对象满意度</t>
  </si>
  <si>
    <t>按照相关文件要求，支持做好村级换届的各项工作，合理使用换届工作经费，准备好各项会议相关材料，做好会务服务、后勤保障、医疗保障和安全保卫等相关工作，确保村级换届工作顺利开展。</t>
  </si>
  <si>
    <t>村级换届相关会议次数</t>
  </si>
  <si>
    <t>参与换届总人数</t>
  </si>
  <si>
    <t>35606</t>
  </si>
  <si>
    <t>选民参会率</t>
  </si>
  <si>
    <t>反映预算部门（单位）组织开展各类会议的选民总参会率。</t>
  </si>
  <si>
    <t>村级换届启动时间</t>
  </si>
  <si>
    <t>2025年10月</t>
  </si>
  <si>
    <t>政策宣传保障</t>
  </si>
  <si>
    <t>有力保障</t>
  </si>
  <si>
    <t>反映会议政策知晓程度</t>
  </si>
  <si>
    <t>参选人员满意度</t>
  </si>
  <si>
    <t>反映参会人员对会议开展的满意度。</t>
  </si>
  <si>
    <t>公用经费保障人数</t>
  </si>
  <si>
    <t>反映公用经费保障部门（单位）正常运转的在职人数情况。在职人数主要指办公、会议、培训、差旅、水费、电费等公用经费中服务保障的人数。</t>
  </si>
  <si>
    <t>物业管理面积</t>
  </si>
  <si>
    <t>0</t>
  </si>
  <si>
    <t>平方米</t>
  </si>
  <si>
    <t>反映公用经费保障部门（单位）实际物业管理面积。物业管理的面积数包括工作人员办公室面积、单位负责管理的公共物业面积、电梯及办公设备等。</t>
  </si>
  <si>
    <t>反映部门（单位）正常运转情况。</t>
  </si>
  <si>
    <t>反映部门（单位）人员对公用经费保障的满意程度。</t>
  </si>
  <si>
    <t>预算06表</t>
  </si>
  <si>
    <t>政府性基金预算支出预算表</t>
  </si>
  <si>
    <t>单位名称：临沧市发展和改革委员会</t>
  </si>
  <si>
    <t>本年政府性基金预算支出</t>
  </si>
  <si>
    <t>备注：本表无数据，因此公开空表。</t>
  </si>
  <si>
    <t>预算07表</t>
  </si>
  <si>
    <t>预算项目</t>
  </si>
  <si>
    <t>采购项目</t>
  </si>
  <si>
    <t>采购目录</t>
  </si>
  <si>
    <t>计量
单位</t>
  </si>
  <si>
    <t>数量</t>
  </si>
  <si>
    <t>面向中小企业预留资金</t>
  </si>
  <si>
    <t>政府性
基金</t>
  </si>
  <si>
    <t>国有资本经营收益</t>
  </si>
  <si>
    <t>财政专户管理的收入</t>
  </si>
  <si>
    <t>复印纸</t>
  </si>
  <si>
    <t>预算08表</t>
  </si>
  <si>
    <t>政府购买服务项目</t>
  </si>
  <si>
    <t>政府购买服务目录</t>
  </si>
  <si>
    <t>预算09-1表</t>
  </si>
  <si>
    <t>单位名称（项目）</t>
  </si>
  <si>
    <t>地区</t>
  </si>
  <si>
    <t>政府性基金</t>
  </si>
  <si>
    <t>-</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</si>
  <si>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</si>
  <si>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</si>
  <si>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</si>
  <si>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</si>
  <si>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</si>
  <si>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</si>
  <si>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</si>
  <si>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</si>
  <si>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</si>
  <si>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</si>
  <si>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</si>
  <si>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</si>
  <si>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</si>
  <si>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</si>
  <si>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</si>
  <si>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312 民生类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</si>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</sst>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9">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7" fillId="0" borderId="0" applyNumberFormat="0" applyFill="0" applyBorder="0" applyAlignment="0" applyProtection="0">
      <alignment vertical="center"/>
    </xf>
    <xf numFmtId="0" fontId="38" fillId="4" borderId="17" applyNumberFormat="0" applyAlignment="0" applyProtection="0">
      <alignment vertical="center"/>
    </xf>
    <xf numFmtId="0" fontId="39" fillId="5" borderId="18" applyNumberFormat="0" applyAlignment="0" applyProtection="0">
      <alignment vertical="center"/>
    </xf>
    <xf numFmtId="0" fontId="40" fillId="5" borderId="17" applyNumberFormat="0" applyAlignment="0" applyProtection="0">
      <alignment vertical="center"/>
    </xf>
    <xf numFmtId="0" fontId="41" fillId="6" borderId="19" applyNumberFormat="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215">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0" fillId="0" borderId="0" xfId="0" applyFont="1" applyAlignment="1">
      <alignment horizontal="left" vertical="top"/>
      <protection locked="0"/>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0" fontId="5" fillId="0" borderId="1" xfId="0" applyFont="1" applyBorder="1" applyAlignment="1">
      <alignment horizontal="center" vertical="center" wrapText="1"/>
      <protection locked="0"/>
    </xf>
    <xf numFmtId="0" fontId="5" fillId="0" borderId="5" xfId="0" applyFont="1" applyBorder="1" applyAlignment="1">
      <alignment horizontal="center" vertical="center" wrapText="1"/>
      <protection locked="0"/>
    </xf>
    <xf numFmtId="0" fontId="5" fillId="0" borderId="6" xfId="0" applyFont="1" applyBorder="1" applyAlignment="1">
      <alignment horizontal="center" vertical="center" wrapText="1"/>
      <protection locked="0"/>
    </xf>
    <xf numFmtId="0" fontId="5" fillId="0" borderId="1"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1" fillId="0" borderId="0" xfId="0" applyFont="1" applyAlignment="1" applyProtection="1">
      <alignment horizontal="center" wrapText="1"/>
    </xf>
    <xf numFmtId="0" fontId="2" fillId="0" borderId="0" xfId="0" applyFont="1" applyAlignment="1" applyProtection="1">
      <alignment horizontal="center" wrapText="1"/>
    </xf>
    <xf numFmtId="0" fontId="12" fillId="0" borderId="6" xfId="0" applyFont="1" applyBorder="1" applyAlignment="1">
      <alignment horizontal="center" vertical="center" wrapText="1"/>
      <protection locked="0"/>
    </xf>
    <xf numFmtId="0" fontId="13" fillId="0" borderId="7" xfId="0" applyFont="1" applyBorder="1" applyAlignment="1">
      <alignment horizontal="center" vertical="center"/>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xf>
    <xf numFmtId="176" fontId="16" fillId="0" borderId="7" xfId="0" applyNumberFormat="1" applyFont="1" applyBorder="1" applyAlignment="1" applyProtection="1">
      <alignment horizontal="right" vertical="center"/>
    </xf>
    <xf numFmtId="176" fontId="16" fillId="0" borderId="7" xfId="0" applyNumberFormat="1" applyFont="1" applyBorder="1" applyAlignment="1" applyProtection="1">
      <alignment horizontal="center" vertical="center"/>
    </xf>
    <xf numFmtId="0" fontId="2" fillId="0" borderId="0" xfId="0" applyFont="1" applyProtection="1">
      <alignment vertical="top"/>
    </xf>
    <xf numFmtId="0" fontId="17"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0" fillId="0" borderId="6" xfId="0" applyFont="1" applyBorder="1" applyAlignment="1">
      <alignment vertical="center"/>
      <protection locked="0"/>
    </xf>
    <xf numFmtId="0" fontId="21" fillId="0" borderId="6" xfId="0" applyFont="1" applyBorder="1" applyAlignment="1">
      <alignment horizontal="center" vertical="center"/>
      <protection locked="0"/>
    </xf>
    <xf numFmtId="176" fontId="21"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2" fillId="0" borderId="0" xfId="0" applyFont="1" applyAlignment="1" applyProtection="1">
      <alignment vertical="center"/>
    </xf>
    <xf numFmtId="0" fontId="23"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0" fillId="0" borderId="7" xfId="0" applyFont="1" applyBorder="1" applyAlignment="1">
      <alignment horizontal="left" vertical="center" wrapText="1" indent="1"/>
      <protection locked="0"/>
    </xf>
    <xf numFmtId="0" fontId="20"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4" fillId="0" borderId="0" xfId="0" applyFont="1" applyAlignment="1" applyProtection="1"/>
    <xf numFmtId="0" fontId="25"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2" fillId="0" borderId="0" xfId="0" applyFont="1" applyProtection="1">
      <alignment vertical="top"/>
    </xf>
    <xf numFmtId="0" fontId="25"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6" fillId="0" borderId="0" xfId="0" applyFont="1" applyAlignment="1" applyProtection="1">
      <alignment horizontal="center" vertical="top"/>
    </xf>
    <xf numFmtId="0" fontId="27"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8" fillId="0" borderId="6" xfId="0" applyFont="1" applyBorder="1" applyAlignment="1">
      <alignment horizontal="center" vertical="center"/>
      <protection locked="0"/>
    </xf>
    <xf numFmtId="0" fontId="20"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xf numFmtId="0" fontId="5" fillId="0" borderId="1" xfId="0" applyFont="1" applyBorder="1" applyAlignment="1" applyProtection="1" quotePrefix="1">
      <alignment horizontal="center" vertical="center" wrapText="1"/>
    </xf>
    <xf numFmtId="0" fontId="5" fillId="0" borderId="6" xfId="0" applyFont="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opLeftCell="A31" workbookViewId="0">
      <selection activeCell="A1" sqref="A1"/>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9" t="s">
        <v>0</v>
      </c>
    </row>
    <row r="2" ht="36" customHeight="1" spans="1:4">
      <c r="A2" s="5" t="str">
        <f>"2025"&amp;"年部门财务收支预算总表"</f>
        <v>2025年部门财务收支预算总表</v>
      </c>
      <c r="B2" s="208"/>
      <c r="C2" s="208"/>
      <c r="D2" s="208"/>
    </row>
    <row r="3" ht="18.75" customHeight="1" spans="1:4">
      <c r="A3" s="41" t="str">
        <f>"单位名称："&amp;"永德县崇岗乡人民政府"</f>
        <v>单位名称：永德县崇岗乡人民政府</v>
      </c>
      <c r="B3" s="209"/>
      <c r="C3" s="209"/>
      <c r="D3" s="39" t="s">
        <v>1</v>
      </c>
    </row>
    <row r="4" ht="18.75" customHeight="1" spans="1:4">
      <c r="A4" s="12" t="s">
        <v>2</v>
      </c>
      <c r="B4" s="14"/>
      <c r="C4" s="12" t="s">
        <v>3</v>
      </c>
      <c r="D4" s="14"/>
    </row>
    <row r="5" ht="18.75" customHeight="1" spans="1:4">
      <c r="A5" s="30" t="s">
        <v>4</v>
      </c>
      <c r="B5" s="30" t="str">
        <f>"2025"&amp;"年预算数"</f>
        <v>2025年预算数</v>
      </c>
      <c r="C5" s="30" t="s">
        <v>5</v>
      </c>
      <c r="D5" s="30" t="str">
        <f>"2025"&amp;"年预算数"</f>
        <v>2025年预算数</v>
      </c>
    </row>
    <row r="6" ht="18.75" customHeight="1" spans="1:4">
      <c r="A6" s="32"/>
      <c r="B6" s="32"/>
      <c r="C6" s="32"/>
      <c r="D6" s="32"/>
    </row>
    <row r="7" ht="18.75" customHeight="1" spans="1:4">
      <c r="A7" s="136" t="s">
        <v>6</v>
      </c>
      <c r="B7" s="23">
        <v>15785657.97</v>
      </c>
      <c r="C7" s="136" t="s">
        <v>7</v>
      </c>
      <c r="D7" s="23">
        <v>5173093.67</v>
      </c>
    </row>
    <row r="8" ht="18.75" customHeight="1" spans="1:4">
      <c r="A8" s="136" t="s">
        <v>8</v>
      </c>
      <c r="B8" s="23"/>
      <c r="C8" s="136" t="s">
        <v>9</v>
      </c>
      <c r="D8" s="23"/>
    </row>
    <row r="9" ht="18.75" customHeight="1" spans="1:4">
      <c r="A9" s="136" t="s">
        <v>10</v>
      </c>
      <c r="B9" s="23">
        <v>580</v>
      </c>
      <c r="C9" s="136" t="s">
        <v>11</v>
      </c>
      <c r="D9" s="23">
        <v>30000</v>
      </c>
    </row>
    <row r="10" ht="18.75" customHeight="1" spans="1:4">
      <c r="A10" s="136" t="s">
        <v>12</v>
      </c>
      <c r="B10" s="23"/>
      <c r="C10" s="136" t="s">
        <v>13</v>
      </c>
      <c r="D10" s="23"/>
    </row>
    <row r="11" ht="18.75" customHeight="1" spans="1:4">
      <c r="A11" s="210" t="s">
        <v>14</v>
      </c>
      <c r="B11" s="23">
        <v>140400</v>
      </c>
      <c r="C11" s="167" t="s">
        <v>15</v>
      </c>
      <c r="D11" s="23"/>
    </row>
    <row r="12" ht="18.75" customHeight="1" spans="1:4">
      <c r="A12" s="170" t="s">
        <v>16</v>
      </c>
      <c r="B12" s="23"/>
      <c r="C12" s="169" t="s">
        <v>17</v>
      </c>
      <c r="D12" s="23"/>
    </row>
    <row r="13" ht="18.75" customHeight="1" spans="1:4">
      <c r="A13" s="170" t="s">
        <v>18</v>
      </c>
      <c r="B13" s="23"/>
      <c r="C13" s="169" t="s">
        <v>19</v>
      </c>
      <c r="D13" s="23"/>
    </row>
    <row r="14" ht="18.75" customHeight="1" spans="1:4">
      <c r="A14" s="170" t="s">
        <v>20</v>
      </c>
      <c r="B14" s="23"/>
      <c r="C14" s="169" t="s">
        <v>21</v>
      </c>
      <c r="D14" s="23">
        <v>1361118.38</v>
      </c>
    </row>
    <row r="15" ht="18.75" customHeight="1" spans="1:4">
      <c r="A15" s="170" t="s">
        <v>22</v>
      </c>
      <c r="B15" s="23"/>
      <c r="C15" s="169" t="s">
        <v>23</v>
      </c>
      <c r="D15" s="23">
        <v>442657.28</v>
      </c>
    </row>
    <row r="16" ht="18.75" customHeight="1" spans="1:4">
      <c r="A16" s="170" t="s">
        <v>24</v>
      </c>
      <c r="B16" s="23">
        <v>140400</v>
      </c>
      <c r="C16" s="170" t="s">
        <v>25</v>
      </c>
      <c r="D16" s="23"/>
    </row>
    <row r="17" ht="18.75" customHeight="1" spans="1:4">
      <c r="A17" s="170" t="s">
        <v>26</v>
      </c>
      <c r="B17" s="23"/>
      <c r="C17" s="170" t="s">
        <v>27</v>
      </c>
      <c r="D17" s="23"/>
    </row>
    <row r="18" ht="18.75" customHeight="1" spans="1:4">
      <c r="A18" s="171" t="s">
        <v>26</v>
      </c>
      <c r="B18" s="23"/>
      <c r="C18" s="169" t="s">
        <v>28</v>
      </c>
      <c r="D18" s="23">
        <v>8699659.2</v>
      </c>
    </row>
    <row r="19" ht="18.75" customHeight="1" spans="1:4">
      <c r="A19" s="171" t="s">
        <v>26</v>
      </c>
      <c r="B19" s="23"/>
      <c r="C19" s="169" t="s">
        <v>29</v>
      </c>
      <c r="D19" s="23"/>
    </row>
    <row r="20" ht="18.75" customHeight="1" spans="1:4">
      <c r="A20" s="171" t="s">
        <v>26</v>
      </c>
      <c r="B20" s="23"/>
      <c r="C20" s="169" t="s">
        <v>30</v>
      </c>
      <c r="D20" s="23"/>
    </row>
    <row r="21" ht="18.75" customHeight="1" spans="1:4">
      <c r="A21" s="171" t="s">
        <v>26</v>
      </c>
      <c r="B21" s="23"/>
      <c r="C21" s="169" t="s">
        <v>31</v>
      </c>
      <c r="D21" s="23"/>
    </row>
    <row r="22" ht="18.75" customHeight="1" spans="1:4">
      <c r="A22" s="171" t="s">
        <v>26</v>
      </c>
      <c r="B22" s="23"/>
      <c r="C22" s="169" t="s">
        <v>32</v>
      </c>
      <c r="D22" s="23"/>
    </row>
    <row r="23" ht="18.75" customHeight="1" spans="1:4">
      <c r="A23" s="171" t="s">
        <v>26</v>
      </c>
      <c r="B23" s="23"/>
      <c r="C23" s="169" t="s">
        <v>33</v>
      </c>
      <c r="D23" s="23"/>
    </row>
    <row r="24" ht="18.75" customHeight="1" spans="1:4">
      <c r="A24" s="171" t="s">
        <v>26</v>
      </c>
      <c r="B24" s="23"/>
      <c r="C24" s="169" t="s">
        <v>34</v>
      </c>
      <c r="D24" s="23"/>
    </row>
    <row r="25" ht="18.75" customHeight="1" spans="1:4">
      <c r="A25" s="171" t="s">
        <v>26</v>
      </c>
      <c r="B25" s="23"/>
      <c r="C25" s="169" t="s">
        <v>35</v>
      </c>
      <c r="D25" s="23">
        <v>686888.68</v>
      </c>
    </row>
    <row r="26" ht="18.75" customHeight="1" spans="1:4">
      <c r="A26" s="171" t="s">
        <v>26</v>
      </c>
      <c r="B26" s="23"/>
      <c r="C26" s="169" t="s">
        <v>36</v>
      </c>
      <c r="D26" s="23"/>
    </row>
    <row r="27" ht="18.75" customHeight="1" spans="1:4">
      <c r="A27" s="171" t="s">
        <v>26</v>
      </c>
      <c r="B27" s="23"/>
      <c r="C27" s="169" t="s">
        <v>37</v>
      </c>
      <c r="D27" s="23">
        <v>580</v>
      </c>
    </row>
    <row r="28" ht="18.75" customHeight="1" spans="1:4">
      <c r="A28" s="171" t="s">
        <v>26</v>
      </c>
      <c r="B28" s="23"/>
      <c r="C28" s="169" t="s">
        <v>38</v>
      </c>
      <c r="D28" s="23">
        <v>222187.5</v>
      </c>
    </row>
    <row r="29" ht="18.75" customHeight="1" spans="1:4">
      <c r="A29" s="171" t="s">
        <v>26</v>
      </c>
      <c r="B29" s="23"/>
      <c r="C29" s="169" t="s">
        <v>39</v>
      </c>
      <c r="D29" s="23"/>
    </row>
    <row r="30" ht="18.75" customHeight="1" spans="1:4">
      <c r="A30" s="172" t="s">
        <v>26</v>
      </c>
      <c r="B30" s="23"/>
      <c r="C30" s="170" t="s">
        <v>40</v>
      </c>
      <c r="D30" s="23"/>
    </row>
    <row r="31" ht="18.75" customHeight="1" spans="1:4">
      <c r="A31" s="172" t="s">
        <v>26</v>
      </c>
      <c r="B31" s="23"/>
      <c r="C31" s="170" t="s">
        <v>41</v>
      </c>
      <c r="D31" s="23"/>
    </row>
    <row r="32" ht="18.75" customHeight="1" spans="1:4">
      <c r="A32" s="172" t="s">
        <v>26</v>
      </c>
      <c r="B32" s="23"/>
      <c r="C32" s="170" t="s">
        <v>42</v>
      </c>
      <c r="D32" s="23"/>
    </row>
    <row r="33" ht="18.75" customHeight="1" spans="1:4">
      <c r="A33" s="211"/>
      <c r="B33" s="173"/>
      <c r="C33" s="170" t="s">
        <v>43</v>
      </c>
      <c r="D33" s="23"/>
    </row>
    <row r="34" ht="18.75" customHeight="1" spans="1:4">
      <c r="A34" s="211" t="s">
        <v>44</v>
      </c>
      <c r="B34" s="173">
        <f>SUM(B7:B11)</f>
        <v>15926637.97</v>
      </c>
      <c r="C34" s="212" t="s">
        <v>45</v>
      </c>
      <c r="D34" s="173">
        <v>16616184.71</v>
      </c>
    </row>
    <row r="35" ht="18.75" customHeight="1" spans="1:4">
      <c r="A35" s="213" t="s">
        <v>46</v>
      </c>
      <c r="B35" s="23">
        <v>689546.74</v>
      </c>
      <c r="C35" s="136" t="s">
        <v>47</v>
      </c>
      <c r="D35" s="23"/>
    </row>
    <row r="36" ht="18.75" customHeight="1" spans="1:4">
      <c r="A36" s="213" t="s">
        <v>48</v>
      </c>
      <c r="B36" s="23"/>
      <c r="C36" s="136" t="s">
        <v>48</v>
      </c>
      <c r="D36" s="23"/>
    </row>
    <row r="37" ht="18.75" customHeight="1" spans="1:4">
      <c r="A37" s="213" t="s">
        <v>49</v>
      </c>
      <c r="B37" s="23">
        <f>B35-B36</f>
        <v>689546.74</v>
      </c>
      <c r="C37" s="136" t="s">
        <v>50</v>
      </c>
      <c r="D37" s="23"/>
    </row>
    <row r="38" ht="18.75" customHeight="1" spans="1:4">
      <c r="A38" s="214" t="s">
        <v>51</v>
      </c>
      <c r="B38" s="173">
        <f t="shared" ref="B38:D38" si="0">B34+B35</f>
        <v>16616184.71</v>
      </c>
      <c r="C38" s="212" t="s">
        <v>52</v>
      </c>
      <c r="D38" s="173">
        <f t="shared" si="0"/>
        <v>16616184.71</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E27" sqref="E27"/>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99">
        <v>1</v>
      </c>
      <c r="B1" s="100">
        <v>0</v>
      </c>
      <c r="C1" s="99">
        <v>1</v>
      </c>
      <c r="D1" s="101"/>
      <c r="E1" s="101"/>
      <c r="F1" s="39" t="s">
        <v>641</v>
      </c>
    </row>
    <row r="2" ht="32.25" customHeight="1" spans="1:6">
      <c r="A2" s="102" t="str">
        <f>"2025"&amp;"年部门政府性基金预算支出预算表"</f>
        <v>2025年部门政府性基金预算支出预算表</v>
      </c>
      <c r="B2" s="103" t="s">
        <v>642</v>
      </c>
      <c r="C2" s="104"/>
      <c r="D2" s="105"/>
      <c r="E2" s="105"/>
      <c r="F2" s="105"/>
    </row>
    <row r="3" ht="18.75" customHeight="1" spans="1:6">
      <c r="A3" s="7" t="str">
        <f>"单位名称："&amp;"永德县崇岗乡人民政府"</f>
        <v>单位名称：永德县崇岗乡人民政府</v>
      </c>
      <c r="B3" s="7" t="s">
        <v>643</v>
      </c>
      <c r="C3" s="99"/>
      <c r="D3" s="101"/>
      <c r="E3" s="101"/>
      <c r="F3" s="39" t="s">
        <v>1</v>
      </c>
    </row>
    <row r="4" ht="18.75" customHeight="1" spans="1:6">
      <c r="A4" s="106" t="s">
        <v>225</v>
      </c>
      <c r="B4" s="107" t="s">
        <v>73</v>
      </c>
      <c r="C4" s="108" t="s">
        <v>74</v>
      </c>
      <c r="D4" s="13" t="s">
        <v>644</v>
      </c>
      <c r="E4" s="13"/>
      <c r="F4" s="14"/>
    </row>
    <row r="5" ht="18.75" customHeight="1" spans="1:6">
      <c r="A5" s="109"/>
      <c r="B5" s="110"/>
      <c r="C5" s="95"/>
      <c r="D5" s="94" t="s">
        <v>56</v>
      </c>
      <c r="E5" s="94" t="s">
        <v>75</v>
      </c>
      <c r="F5" s="94" t="s">
        <v>76</v>
      </c>
    </row>
    <row r="6" ht="18.75" customHeight="1" spans="1:6">
      <c r="A6" s="109">
        <v>1</v>
      </c>
      <c r="B6" s="111" t="s">
        <v>206</v>
      </c>
      <c r="C6" s="95">
        <v>3</v>
      </c>
      <c r="D6" s="94">
        <v>4</v>
      </c>
      <c r="E6" s="94">
        <v>5</v>
      </c>
      <c r="F6" s="94">
        <v>6</v>
      </c>
    </row>
    <row r="7" ht="18.75" customHeight="1" spans="1:6">
      <c r="A7" s="112"/>
      <c r="B7" s="82"/>
      <c r="C7" s="82"/>
      <c r="D7" s="23"/>
      <c r="E7" s="23"/>
      <c r="F7" s="23"/>
    </row>
    <row r="8" ht="18.75" customHeight="1" spans="1:6">
      <c r="A8" s="112"/>
      <c r="B8" s="82"/>
      <c r="C8" s="82"/>
      <c r="D8" s="23"/>
      <c r="E8" s="23"/>
      <c r="F8" s="23"/>
    </row>
    <row r="9" ht="18.75" customHeight="1" spans="1:6">
      <c r="A9" s="113" t="s">
        <v>163</v>
      </c>
      <c r="B9" s="114" t="s">
        <v>163</v>
      </c>
      <c r="C9" s="115" t="s">
        <v>163</v>
      </c>
      <c r="D9" s="23"/>
      <c r="E9" s="23"/>
      <c r="F9" s="23"/>
    </row>
    <row r="10" customHeight="1" spans="1:1">
      <c r="A10" t="s">
        <v>645</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0"/>
  <sheetViews>
    <sheetView showZeros="0" workbookViewId="0">
      <selection activeCell="A1" sqref="A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29"/>
      <c r="B1" s="29"/>
      <c r="C1" s="29"/>
      <c r="D1" s="29"/>
      <c r="E1" s="29"/>
      <c r="F1" s="29"/>
      <c r="G1" s="29"/>
      <c r="H1" s="29"/>
      <c r="I1" s="29"/>
      <c r="J1" s="29"/>
      <c r="O1" s="38"/>
      <c r="P1" s="38"/>
      <c r="Q1" s="39" t="s">
        <v>646</v>
      </c>
    </row>
    <row r="2" ht="35.25" customHeight="1" spans="1:17">
      <c r="A2" s="58" t="str">
        <f>"2025"&amp;"年部门政府采购预算表"</f>
        <v>2025年部门政府采购预算表</v>
      </c>
      <c r="B2" s="6"/>
      <c r="C2" s="6"/>
      <c r="D2" s="6"/>
      <c r="E2" s="6"/>
      <c r="F2" s="6"/>
      <c r="G2" s="6"/>
      <c r="H2" s="6"/>
      <c r="I2" s="6"/>
      <c r="J2" s="6"/>
      <c r="K2" s="51"/>
      <c r="L2" s="6"/>
      <c r="M2" s="6"/>
      <c r="N2" s="6"/>
      <c r="O2" s="51"/>
      <c r="P2" s="51"/>
      <c r="Q2" s="6"/>
    </row>
    <row r="3" ht="18.75" customHeight="1" spans="1:17">
      <c r="A3" s="41" t="str">
        <f>"单位名称："&amp;"永德县崇岗乡人民政府"</f>
        <v>单位名称：永德县崇岗乡人民政府</v>
      </c>
      <c r="B3" s="93"/>
      <c r="C3" s="93"/>
      <c r="D3" s="93"/>
      <c r="E3" s="93"/>
      <c r="F3" s="93"/>
      <c r="G3" s="93"/>
      <c r="H3" s="93"/>
      <c r="I3" s="93"/>
      <c r="J3" s="93"/>
      <c r="O3" s="63"/>
      <c r="P3" s="63"/>
      <c r="Q3" s="39" t="s">
        <v>212</v>
      </c>
    </row>
    <row r="4" ht="18.75" customHeight="1" spans="1:17">
      <c r="A4" s="11" t="s">
        <v>647</v>
      </c>
      <c r="B4" s="72" t="s">
        <v>648</v>
      </c>
      <c r="C4" s="72" t="s">
        <v>649</v>
      </c>
      <c r="D4" s="72" t="s">
        <v>650</v>
      </c>
      <c r="E4" s="72" t="s">
        <v>651</v>
      </c>
      <c r="F4" s="72" t="s">
        <v>652</v>
      </c>
      <c r="G4" s="44" t="s">
        <v>232</v>
      </c>
      <c r="H4" s="44"/>
      <c r="I4" s="44"/>
      <c r="J4" s="44"/>
      <c r="K4" s="74"/>
      <c r="L4" s="44"/>
      <c r="M4" s="44"/>
      <c r="N4" s="44"/>
      <c r="O4" s="64"/>
      <c r="P4" s="74"/>
      <c r="Q4" s="45"/>
    </row>
    <row r="5" ht="18.75" customHeight="1" spans="1:17">
      <c r="A5" s="16"/>
      <c r="B5" s="75"/>
      <c r="C5" s="75"/>
      <c r="D5" s="75"/>
      <c r="E5" s="75"/>
      <c r="F5" s="75"/>
      <c r="G5" s="75" t="s">
        <v>56</v>
      </c>
      <c r="H5" s="75" t="s">
        <v>59</v>
      </c>
      <c r="I5" s="75" t="s">
        <v>653</v>
      </c>
      <c r="J5" s="75" t="s">
        <v>654</v>
      </c>
      <c r="K5" s="76" t="s">
        <v>655</v>
      </c>
      <c r="L5" s="89" t="s">
        <v>78</v>
      </c>
      <c r="M5" s="89"/>
      <c r="N5" s="89"/>
      <c r="O5" s="90"/>
      <c r="P5" s="91"/>
      <c r="Q5" s="77"/>
    </row>
    <row r="6" ht="30" customHeight="1" spans="1:17">
      <c r="A6" s="18"/>
      <c r="B6" s="77"/>
      <c r="C6" s="77"/>
      <c r="D6" s="77"/>
      <c r="E6" s="77"/>
      <c r="F6" s="77"/>
      <c r="G6" s="77"/>
      <c r="H6" s="77" t="s">
        <v>58</v>
      </c>
      <c r="I6" s="77"/>
      <c r="J6" s="77"/>
      <c r="K6" s="78"/>
      <c r="L6" s="77" t="s">
        <v>58</v>
      </c>
      <c r="M6" s="77" t="s">
        <v>65</v>
      </c>
      <c r="N6" s="77" t="s">
        <v>240</v>
      </c>
      <c r="O6" s="92" t="s">
        <v>67</v>
      </c>
      <c r="P6" s="78" t="s">
        <v>68</v>
      </c>
      <c r="Q6" s="77" t="s">
        <v>69</v>
      </c>
    </row>
    <row r="7" ht="18.75" customHeight="1" spans="1:17">
      <c r="A7" s="32">
        <v>1</v>
      </c>
      <c r="B7" s="94">
        <v>2</v>
      </c>
      <c r="C7" s="94">
        <v>3</v>
      </c>
      <c r="D7" s="94">
        <v>4</v>
      </c>
      <c r="E7" s="94">
        <v>5</v>
      </c>
      <c r="F7" s="94">
        <v>6</v>
      </c>
      <c r="G7" s="95">
        <v>7</v>
      </c>
      <c r="H7" s="95">
        <v>8</v>
      </c>
      <c r="I7" s="95">
        <v>9</v>
      </c>
      <c r="J7" s="95">
        <v>10</v>
      </c>
      <c r="K7" s="95">
        <v>11</v>
      </c>
      <c r="L7" s="95">
        <v>12</v>
      </c>
      <c r="M7" s="95">
        <v>13</v>
      </c>
      <c r="N7" s="95">
        <v>14</v>
      </c>
      <c r="O7" s="95">
        <v>15</v>
      </c>
      <c r="P7" s="95">
        <v>16</v>
      </c>
      <c r="Q7" s="95">
        <v>17</v>
      </c>
    </row>
    <row r="8" ht="18.75" customHeight="1" spans="1:17">
      <c r="A8" s="80" t="s">
        <v>71</v>
      </c>
      <c r="B8" s="81"/>
      <c r="C8" s="81"/>
      <c r="D8" s="81"/>
      <c r="E8" s="96"/>
      <c r="F8" s="23">
        <v>10000</v>
      </c>
      <c r="G8" s="23">
        <v>10000</v>
      </c>
      <c r="H8" s="23">
        <v>10000</v>
      </c>
      <c r="I8" s="23"/>
      <c r="J8" s="23"/>
      <c r="K8" s="23"/>
      <c r="L8" s="23"/>
      <c r="M8" s="23"/>
      <c r="N8" s="23"/>
      <c r="O8" s="23"/>
      <c r="P8" s="23"/>
      <c r="Q8" s="23"/>
    </row>
    <row r="9" ht="18.75" customHeight="1" spans="1:17">
      <c r="A9" s="219" t="s">
        <v>279</v>
      </c>
      <c r="B9" s="81" t="s">
        <v>656</v>
      </c>
      <c r="C9" s="81" t="s">
        <v>656</v>
      </c>
      <c r="D9" s="81" t="s">
        <v>438</v>
      </c>
      <c r="E9" s="98">
        <v>50</v>
      </c>
      <c r="F9" s="23">
        <v>10000</v>
      </c>
      <c r="G9" s="23">
        <v>10000</v>
      </c>
      <c r="H9" s="23">
        <v>10000</v>
      </c>
      <c r="I9" s="23"/>
      <c r="J9" s="23"/>
      <c r="K9" s="23"/>
      <c r="L9" s="23"/>
      <c r="M9" s="23"/>
      <c r="N9" s="23"/>
      <c r="O9" s="23"/>
      <c r="P9" s="23"/>
      <c r="Q9" s="23"/>
    </row>
    <row r="10" ht="18.75" customHeight="1" spans="1:17">
      <c r="A10" s="83" t="s">
        <v>163</v>
      </c>
      <c r="B10" s="84"/>
      <c r="C10" s="84"/>
      <c r="D10" s="84"/>
      <c r="E10" s="96"/>
      <c r="F10" s="23">
        <v>10000</v>
      </c>
      <c r="G10" s="23">
        <v>10000</v>
      </c>
      <c r="H10" s="23">
        <v>10000</v>
      </c>
      <c r="I10" s="23"/>
      <c r="J10" s="23"/>
      <c r="K10" s="23"/>
      <c r="L10" s="23"/>
      <c r="M10" s="23"/>
      <c r="N10" s="23"/>
      <c r="O10" s="23"/>
      <c r="P10" s="23"/>
      <c r="Q10" s="23"/>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A11" sqref="A11"/>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2"/>
      <c r="B1" s="62"/>
      <c r="C1" s="67"/>
      <c r="D1" s="62"/>
      <c r="E1" s="62"/>
      <c r="F1" s="62"/>
      <c r="G1" s="62"/>
      <c r="H1" s="68"/>
      <c r="I1" s="62"/>
      <c r="J1" s="62"/>
      <c r="K1" s="62"/>
      <c r="L1" s="38"/>
      <c r="M1" s="86"/>
      <c r="N1" s="87" t="s">
        <v>657</v>
      </c>
    </row>
    <row r="2" ht="34.5" customHeight="1" spans="1:14">
      <c r="A2" s="40" t="str">
        <f>"2025"&amp;"年部门政府购买服务预算表"</f>
        <v>2025年部门政府购买服务预算表</v>
      </c>
      <c r="B2" s="69"/>
      <c r="C2" s="51"/>
      <c r="D2" s="69"/>
      <c r="E2" s="69"/>
      <c r="F2" s="69"/>
      <c r="G2" s="69"/>
      <c r="H2" s="70"/>
      <c r="I2" s="69"/>
      <c r="J2" s="69"/>
      <c r="K2" s="69"/>
      <c r="L2" s="51"/>
      <c r="M2" s="70"/>
      <c r="N2" s="69"/>
    </row>
    <row r="3" ht="18.75" customHeight="1" spans="1:14">
      <c r="A3" s="59" t="str">
        <f>"单位名称："&amp;"永德县崇岗乡人民政府"</f>
        <v>单位名称：永德县崇岗乡人民政府</v>
      </c>
      <c r="B3" s="60"/>
      <c r="C3" s="71"/>
      <c r="D3" s="60"/>
      <c r="E3" s="60"/>
      <c r="F3" s="60"/>
      <c r="G3" s="60"/>
      <c r="H3" s="68"/>
      <c r="I3" s="62"/>
      <c r="J3" s="62"/>
      <c r="K3" s="62"/>
      <c r="L3" s="63"/>
      <c r="M3" s="88"/>
      <c r="N3" s="87" t="s">
        <v>212</v>
      </c>
    </row>
    <row r="4" ht="18.75" customHeight="1" spans="1:14">
      <c r="A4" s="11" t="s">
        <v>647</v>
      </c>
      <c r="B4" s="72" t="s">
        <v>658</v>
      </c>
      <c r="C4" s="73" t="s">
        <v>659</v>
      </c>
      <c r="D4" s="44" t="s">
        <v>232</v>
      </c>
      <c r="E4" s="44"/>
      <c r="F4" s="44"/>
      <c r="G4" s="44"/>
      <c r="H4" s="74"/>
      <c r="I4" s="44"/>
      <c r="J4" s="44"/>
      <c r="K4" s="44"/>
      <c r="L4" s="64"/>
      <c r="M4" s="74"/>
      <c r="N4" s="45"/>
    </row>
    <row r="5" ht="18.75" customHeight="1" spans="1:14">
      <c r="A5" s="16"/>
      <c r="B5" s="75"/>
      <c r="C5" s="76"/>
      <c r="D5" s="75" t="s">
        <v>56</v>
      </c>
      <c r="E5" s="75" t="s">
        <v>59</v>
      </c>
      <c r="F5" s="75" t="s">
        <v>653</v>
      </c>
      <c r="G5" s="75" t="s">
        <v>654</v>
      </c>
      <c r="H5" s="76" t="s">
        <v>655</v>
      </c>
      <c r="I5" s="89" t="s">
        <v>78</v>
      </c>
      <c r="J5" s="89"/>
      <c r="K5" s="89"/>
      <c r="L5" s="90"/>
      <c r="M5" s="91"/>
      <c r="N5" s="77"/>
    </row>
    <row r="6" ht="26.25" customHeight="1" spans="1:14">
      <c r="A6" s="18"/>
      <c r="B6" s="77"/>
      <c r="C6" s="78"/>
      <c r="D6" s="77"/>
      <c r="E6" s="77"/>
      <c r="F6" s="77"/>
      <c r="G6" s="77"/>
      <c r="H6" s="78"/>
      <c r="I6" s="77" t="s">
        <v>58</v>
      </c>
      <c r="J6" s="77" t="s">
        <v>65</v>
      </c>
      <c r="K6" s="77" t="s">
        <v>240</v>
      </c>
      <c r="L6" s="92" t="s">
        <v>67</v>
      </c>
      <c r="M6" s="78" t="s">
        <v>68</v>
      </c>
      <c r="N6" s="77" t="s">
        <v>69</v>
      </c>
    </row>
    <row r="7" ht="18.75" customHeight="1" spans="1:14">
      <c r="A7" s="79">
        <v>1</v>
      </c>
      <c r="B7" s="79">
        <v>2</v>
      </c>
      <c r="C7" s="79">
        <v>3</v>
      </c>
      <c r="D7" s="79">
        <v>4</v>
      </c>
      <c r="E7" s="79">
        <v>5</v>
      </c>
      <c r="F7" s="79">
        <v>6</v>
      </c>
      <c r="G7" s="79">
        <v>7</v>
      </c>
      <c r="H7" s="79">
        <v>8</v>
      </c>
      <c r="I7" s="79">
        <v>9</v>
      </c>
      <c r="J7" s="79">
        <v>10</v>
      </c>
      <c r="K7" s="79">
        <v>11</v>
      </c>
      <c r="L7" s="79">
        <v>12</v>
      </c>
      <c r="M7" s="79">
        <v>13</v>
      </c>
      <c r="N7" s="79">
        <v>14</v>
      </c>
    </row>
    <row r="8" ht="18.75" customHeight="1" spans="1:14">
      <c r="A8" s="80"/>
      <c r="B8" s="81"/>
      <c r="C8" s="82"/>
      <c r="D8" s="23"/>
      <c r="E8" s="23"/>
      <c r="F8" s="23"/>
      <c r="G8" s="23"/>
      <c r="H8" s="23"/>
      <c r="I8" s="23"/>
      <c r="J8" s="23"/>
      <c r="K8" s="23"/>
      <c r="L8" s="23"/>
      <c r="M8" s="23"/>
      <c r="N8" s="23"/>
    </row>
    <row r="9" ht="18.75" customHeight="1" spans="1:14">
      <c r="A9" s="80"/>
      <c r="B9" s="81"/>
      <c r="C9" s="82"/>
      <c r="D9" s="23"/>
      <c r="E9" s="23"/>
      <c r="F9" s="23"/>
      <c r="G9" s="23"/>
      <c r="H9" s="23"/>
      <c r="I9" s="23"/>
      <c r="J9" s="23"/>
      <c r="K9" s="23"/>
      <c r="L9" s="23"/>
      <c r="M9" s="23"/>
      <c r="N9" s="23"/>
    </row>
    <row r="10" ht="18.75" customHeight="1" spans="1:14">
      <c r="A10" s="83" t="s">
        <v>163</v>
      </c>
      <c r="B10" s="84"/>
      <c r="C10" s="85"/>
      <c r="D10" s="23"/>
      <c r="E10" s="23"/>
      <c r="F10" s="23"/>
      <c r="G10" s="23"/>
      <c r="H10" s="23"/>
      <c r="I10" s="23"/>
      <c r="J10" s="23"/>
      <c r="K10" s="23"/>
      <c r="L10" s="23"/>
      <c r="M10" s="23"/>
      <c r="N10" s="23"/>
    </row>
    <row r="11" customHeight="1" spans="1:1">
      <c r="A11" t="s">
        <v>645</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A9" sqref="A9"/>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29"/>
      <c r="B1" s="29"/>
      <c r="C1" s="29"/>
      <c r="D1" s="57"/>
      <c r="G1" s="38"/>
      <c r="H1" s="38"/>
      <c r="I1" s="38" t="s">
        <v>660</v>
      </c>
    </row>
    <row r="2" ht="27.75" customHeight="1" spans="1:9">
      <c r="A2" s="58" t="str">
        <f>"2025"&amp;"年县对下转移支付预算表"</f>
        <v>2025年县对下转移支付预算表</v>
      </c>
      <c r="B2" s="6"/>
      <c r="C2" s="6"/>
      <c r="D2" s="6"/>
      <c r="E2" s="6"/>
      <c r="F2" s="6"/>
      <c r="G2" s="51"/>
      <c r="H2" s="51"/>
      <c r="I2" s="6"/>
    </row>
    <row r="3" ht="18.75" customHeight="1" spans="1:9">
      <c r="A3" s="59" t="str">
        <f>"单位名称："&amp;"永德县崇岗乡人民政府"</f>
        <v>单位名称：永德县崇岗乡人民政府</v>
      </c>
      <c r="B3" s="60"/>
      <c r="C3" s="60"/>
      <c r="D3" s="61"/>
      <c r="E3" s="62"/>
      <c r="G3" s="63"/>
      <c r="H3" s="63"/>
      <c r="I3" s="38" t="s">
        <v>212</v>
      </c>
    </row>
    <row r="4" ht="18.75" customHeight="1" spans="1:9">
      <c r="A4" s="30" t="s">
        <v>661</v>
      </c>
      <c r="B4" s="12" t="s">
        <v>232</v>
      </c>
      <c r="C4" s="13"/>
      <c r="D4" s="13"/>
      <c r="E4" s="12" t="s">
        <v>662</v>
      </c>
      <c r="F4" s="13"/>
      <c r="G4" s="64"/>
      <c r="H4" s="64"/>
      <c r="I4" s="14"/>
    </row>
    <row r="5" ht="18.75" customHeight="1" spans="1:9">
      <c r="A5" s="32"/>
      <c r="B5" s="31" t="s">
        <v>56</v>
      </c>
      <c r="C5" s="11" t="s">
        <v>59</v>
      </c>
      <c r="D5" s="65" t="s">
        <v>663</v>
      </c>
      <c r="E5" s="66" t="s">
        <v>664</v>
      </c>
      <c r="F5" s="66" t="s">
        <v>664</v>
      </c>
      <c r="G5" s="66" t="s">
        <v>664</v>
      </c>
      <c r="H5" s="66" t="s">
        <v>664</v>
      </c>
      <c r="I5" s="66" t="s">
        <v>664</v>
      </c>
    </row>
    <row r="6" ht="18.75" customHeight="1" spans="1:9">
      <c r="A6" s="66">
        <v>1</v>
      </c>
      <c r="B6" s="66">
        <v>2</v>
      </c>
      <c r="C6" s="66">
        <v>3</v>
      </c>
      <c r="D6" s="66">
        <v>4</v>
      </c>
      <c r="E6" s="66">
        <v>5</v>
      </c>
      <c r="F6" s="66">
        <v>6</v>
      </c>
      <c r="G6" s="66">
        <v>7</v>
      </c>
      <c r="H6" s="66">
        <v>8</v>
      </c>
      <c r="I6" s="66">
        <v>9</v>
      </c>
    </row>
    <row r="7" ht="18.75" customHeight="1" spans="1:9">
      <c r="A7" s="33"/>
      <c r="B7" s="23"/>
      <c r="C7" s="23"/>
      <c r="D7" s="23"/>
      <c r="E7" s="23"/>
      <c r="F7" s="23"/>
      <c r="G7" s="23"/>
      <c r="H7" s="23"/>
      <c r="I7" s="23"/>
    </row>
    <row r="8" ht="18.75" customHeight="1" spans="1:9">
      <c r="A8" s="33"/>
      <c r="B8" s="23"/>
      <c r="C8" s="23"/>
      <c r="D8" s="23"/>
      <c r="E8" s="23"/>
      <c r="F8" s="23"/>
      <c r="G8" s="23"/>
      <c r="H8" s="23"/>
      <c r="I8" s="23"/>
    </row>
    <row r="9" customHeight="1" spans="1:1">
      <c r="A9" t="s">
        <v>645</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8" sqref="A8"/>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8" t="s">
        <v>665</v>
      </c>
    </row>
    <row r="2" ht="36" customHeight="1" spans="1:10">
      <c r="A2" s="5" t="str">
        <f>"2025"&amp;"年县对下转移支付绩效目标表"</f>
        <v>2025年县对下转移支付绩效目标表</v>
      </c>
      <c r="B2" s="6"/>
      <c r="C2" s="6"/>
      <c r="D2" s="6"/>
      <c r="E2" s="6"/>
      <c r="F2" s="51"/>
      <c r="G2" s="6"/>
      <c r="H2" s="51"/>
      <c r="I2" s="51"/>
      <c r="J2" s="6"/>
    </row>
    <row r="3" ht="18.75" customHeight="1" spans="1:8">
      <c r="A3" s="7" t="str">
        <f>"单位名称："&amp;"永德县崇岗乡人民政府"</f>
        <v>单位名称：永德县崇岗乡人民政府</v>
      </c>
      <c r="B3" s="3"/>
      <c r="C3" s="3"/>
      <c r="D3" s="3"/>
      <c r="E3" s="3"/>
      <c r="F3" s="52"/>
      <c r="G3" s="3"/>
      <c r="H3" s="52"/>
    </row>
    <row r="4" ht="18.75" customHeight="1" spans="1:10">
      <c r="A4" s="46" t="s">
        <v>370</v>
      </c>
      <c r="B4" s="46" t="s">
        <v>371</v>
      </c>
      <c r="C4" s="46" t="s">
        <v>372</v>
      </c>
      <c r="D4" s="46" t="s">
        <v>373</v>
      </c>
      <c r="E4" s="46" t="s">
        <v>374</v>
      </c>
      <c r="F4" s="53" t="s">
        <v>375</v>
      </c>
      <c r="G4" s="46" t="s">
        <v>376</v>
      </c>
      <c r="H4" s="53" t="s">
        <v>377</v>
      </c>
      <c r="I4" s="53" t="s">
        <v>378</v>
      </c>
      <c r="J4" s="46" t="s">
        <v>379</v>
      </c>
    </row>
    <row r="5" ht="18.75" customHeight="1" spans="1:10">
      <c r="A5" s="46">
        <v>1</v>
      </c>
      <c r="B5" s="46">
        <v>2</v>
      </c>
      <c r="C5" s="46">
        <v>3</v>
      </c>
      <c r="D5" s="46">
        <v>4</v>
      </c>
      <c r="E5" s="46">
        <v>5</v>
      </c>
      <c r="F5" s="53">
        <v>6</v>
      </c>
      <c r="G5" s="46">
        <v>7</v>
      </c>
      <c r="H5" s="53">
        <v>8</v>
      </c>
      <c r="I5" s="53">
        <v>9</v>
      </c>
      <c r="J5" s="46">
        <v>10</v>
      </c>
    </row>
    <row r="6" ht="18.75" customHeight="1" spans="1:10">
      <c r="A6" s="21"/>
      <c r="B6" s="47"/>
      <c r="C6" s="47"/>
      <c r="D6" s="47"/>
      <c r="E6" s="54"/>
      <c r="F6" s="55"/>
      <c r="G6" s="54"/>
      <c r="H6" s="55"/>
      <c r="I6" s="55"/>
      <c r="J6" s="54"/>
    </row>
    <row r="7" ht="18.75" customHeight="1" spans="1:10">
      <c r="A7" s="21"/>
      <c r="B7" s="21"/>
      <c r="C7" s="21"/>
      <c r="D7" s="21"/>
      <c r="E7" s="21"/>
      <c r="F7" s="56"/>
      <c r="G7" s="21"/>
      <c r="H7" s="21"/>
      <c r="I7" s="21"/>
      <c r="J7" s="21"/>
    </row>
    <row r="8" customHeight="1" spans="1:1">
      <c r="A8" t="s">
        <v>645</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A9" sqref="A9"/>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9" t="s">
        <v>666</v>
      </c>
    </row>
    <row r="2" ht="34.5" customHeight="1" spans="1:8">
      <c r="A2" s="40" t="str">
        <f>"2025"&amp;"年新增资产配置表"</f>
        <v>2025年新增资产配置表</v>
      </c>
      <c r="B2" s="6"/>
      <c r="C2" s="6"/>
      <c r="D2" s="6"/>
      <c r="E2" s="6"/>
      <c r="F2" s="6"/>
      <c r="G2" s="6"/>
      <c r="H2" s="6"/>
    </row>
    <row r="3" ht="18.75" customHeight="1" spans="1:8">
      <c r="A3" s="41" t="str">
        <f>"单位名称："&amp;"永德县崇岗乡人民政府"</f>
        <v>单位名称：永德县崇岗乡人民政府</v>
      </c>
      <c r="B3" s="8"/>
      <c r="C3" s="3"/>
      <c r="H3" s="42" t="s">
        <v>212</v>
      </c>
    </row>
    <row r="4" ht="18.75" customHeight="1" spans="1:8">
      <c r="A4" s="11" t="s">
        <v>225</v>
      </c>
      <c r="B4" s="11" t="s">
        <v>667</v>
      </c>
      <c r="C4" s="11" t="s">
        <v>668</v>
      </c>
      <c r="D4" s="11" t="s">
        <v>669</v>
      </c>
      <c r="E4" s="11" t="s">
        <v>670</v>
      </c>
      <c r="F4" s="43" t="s">
        <v>671</v>
      </c>
      <c r="G4" s="44"/>
      <c r="H4" s="45"/>
    </row>
    <row r="5" ht="18.75" customHeight="1" spans="1:8">
      <c r="A5" s="18"/>
      <c r="B5" s="18"/>
      <c r="C5" s="18"/>
      <c r="D5" s="18"/>
      <c r="E5" s="18"/>
      <c r="F5" s="46" t="s">
        <v>651</v>
      </c>
      <c r="G5" s="46" t="s">
        <v>672</v>
      </c>
      <c r="H5" s="46" t="s">
        <v>673</v>
      </c>
    </row>
    <row r="6" ht="18.75" customHeight="1" spans="1:8">
      <c r="A6" s="46">
        <v>1</v>
      </c>
      <c r="B6" s="46">
        <v>2</v>
      </c>
      <c r="C6" s="46">
        <v>3</v>
      </c>
      <c r="D6" s="46">
        <v>4</v>
      </c>
      <c r="E6" s="46">
        <v>5</v>
      </c>
      <c r="F6" s="46">
        <v>6</v>
      </c>
      <c r="G6" s="46">
        <v>7</v>
      </c>
      <c r="H6" s="46">
        <v>8</v>
      </c>
    </row>
    <row r="7" ht="18.75" customHeight="1" spans="1:8">
      <c r="A7" s="47"/>
      <c r="B7" s="47"/>
      <c r="C7" s="33"/>
      <c r="D7" s="33"/>
      <c r="E7" s="33"/>
      <c r="F7" s="48"/>
      <c r="G7" s="23"/>
      <c r="H7" s="23"/>
    </row>
    <row r="8" ht="18.75" customHeight="1" spans="1:8">
      <c r="A8" s="25" t="s">
        <v>56</v>
      </c>
      <c r="B8" s="49"/>
      <c r="C8" s="49"/>
      <c r="D8" s="49"/>
      <c r="E8" s="50"/>
      <c r="F8" s="48"/>
      <c r="G8" s="23"/>
      <c r="H8" s="23"/>
    </row>
    <row r="9" customHeight="1" spans="1:1">
      <c r="A9" t="s">
        <v>645</v>
      </c>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A11" sqref="A11:B11"/>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8"/>
      <c r="E1" s="28"/>
      <c r="F1" s="28"/>
      <c r="G1" s="28"/>
      <c r="H1" s="29"/>
      <c r="I1" s="29"/>
      <c r="J1" s="29"/>
      <c r="K1" s="38" t="s">
        <v>674</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"单位名称："&amp;"永德县崇岗乡人民政府"</f>
        <v>单位名称：永德县崇岗乡人民政府</v>
      </c>
      <c r="B3" s="8"/>
      <c r="C3" s="8"/>
      <c r="D3" s="8"/>
      <c r="E3" s="8"/>
      <c r="F3" s="8"/>
      <c r="G3" s="8"/>
      <c r="H3" s="9"/>
      <c r="I3" s="9"/>
      <c r="J3" s="9"/>
      <c r="K3" s="4" t="s">
        <v>212</v>
      </c>
    </row>
    <row r="4" ht="18.75" customHeight="1" spans="1:11">
      <c r="A4" s="10" t="s">
        <v>318</v>
      </c>
      <c r="B4" s="10" t="s">
        <v>227</v>
      </c>
      <c r="C4" s="10" t="s">
        <v>319</v>
      </c>
      <c r="D4" s="11" t="s">
        <v>228</v>
      </c>
      <c r="E4" s="11" t="s">
        <v>229</v>
      </c>
      <c r="F4" s="11" t="s">
        <v>320</v>
      </c>
      <c r="G4" s="11" t="s">
        <v>321</v>
      </c>
      <c r="H4" s="30" t="s">
        <v>56</v>
      </c>
      <c r="I4" s="12" t="s">
        <v>675</v>
      </c>
      <c r="J4" s="13"/>
      <c r="K4" s="14"/>
    </row>
    <row r="5" ht="18.75" customHeight="1" spans="1:11">
      <c r="A5" s="15"/>
      <c r="B5" s="15"/>
      <c r="C5" s="15"/>
      <c r="D5" s="16"/>
      <c r="E5" s="16"/>
      <c r="F5" s="16"/>
      <c r="G5" s="16"/>
      <c r="H5" s="31"/>
      <c r="I5" s="11" t="s">
        <v>59</v>
      </c>
      <c r="J5" s="11" t="s">
        <v>60</v>
      </c>
      <c r="K5" s="11" t="s">
        <v>61</v>
      </c>
    </row>
    <row r="6" ht="18.75" customHeight="1" spans="1:11">
      <c r="A6" s="17"/>
      <c r="B6" s="17"/>
      <c r="C6" s="17"/>
      <c r="D6" s="18"/>
      <c r="E6" s="18"/>
      <c r="F6" s="18"/>
      <c r="G6" s="18"/>
      <c r="H6" s="32"/>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3"/>
      <c r="B8" s="21"/>
      <c r="C8" s="33"/>
      <c r="D8" s="33"/>
      <c r="E8" s="33"/>
      <c r="F8" s="33"/>
      <c r="G8" s="33"/>
      <c r="H8" s="23"/>
      <c r="I8" s="23"/>
      <c r="J8" s="23"/>
      <c r="K8" s="23"/>
    </row>
    <row r="9" ht="18.75" customHeight="1" spans="1:11">
      <c r="A9" s="21"/>
      <c r="B9" s="21"/>
      <c r="C9" s="21"/>
      <c r="D9" s="21"/>
      <c r="E9" s="21"/>
      <c r="F9" s="21"/>
      <c r="G9" s="21"/>
      <c r="H9" s="23"/>
      <c r="I9" s="23"/>
      <c r="J9" s="23"/>
      <c r="K9" s="23"/>
    </row>
    <row r="10" ht="18.75" customHeight="1" spans="1:11">
      <c r="A10" s="34" t="s">
        <v>163</v>
      </c>
      <c r="B10" s="35"/>
      <c r="C10" s="35"/>
      <c r="D10" s="35"/>
      <c r="E10" s="35"/>
      <c r="F10" s="35"/>
      <c r="G10" s="36"/>
      <c r="H10" s="23"/>
      <c r="I10" s="23"/>
      <c r="J10" s="23"/>
      <c r="K10" s="23"/>
    </row>
    <row r="11" customHeight="1" spans="1:2">
      <c r="A11" s="37" t="s">
        <v>645</v>
      </c>
      <c r="B11" s="37"/>
    </row>
  </sheetData>
  <mergeCells count="16">
    <mergeCell ref="A2:K2"/>
    <mergeCell ref="A3:G3"/>
    <mergeCell ref="I4:K4"/>
    <mergeCell ref="A10:G10"/>
    <mergeCell ref="A11:B11"/>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7"/>
  <sheetViews>
    <sheetView showZeros="0" workbookViewId="0">
      <selection activeCell="A1" sqref="A1"/>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676</v>
      </c>
    </row>
    <row r="2" ht="36.75" customHeight="1" spans="1:7">
      <c r="A2" s="5" t="str">
        <f>"2025"&amp;"年部门项目中期规划预算表"</f>
        <v>2025年部门项目中期规划预算表</v>
      </c>
      <c r="B2" s="6"/>
      <c r="C2" s="6"/>
      <c r="D2" s="6"/>
      <c r="E2" s="6"/>
      <c r="F2" s="6"/>
      <c r="G2" s="6"/>
    </row>
    <row r="3" ht="18.75" customHeight="1" spans="1:7">
      <c r="A3" s="7" t="str">
        <f>"单位名称："&amp;"永德县崇岗乡人民政府"</f>
        <v>单位名称：永德县崇岗乡人民政府</v>
      </c>
      <c r="B3" s="8"/>
      <c r="C3" s="8"/>
      <c r="D3" s="8"/>
      <c r="E3" s="9"/>
      <c r="F3" s="9"/>
      <c r="G3" s="4" t="s">
        <v>212</v>
      </c>
    </row>
    <row r="4" ht="18.75" customHeight="1" spans="1:7">
      <c r="A4" s="10" t="s">
        <v>319</v>
      </c>
      <c r="B4" s="10" t="s">
        <v>318</v>
      </c>
      <c r="C4" s="10" t="s">
        <v>227</v>
      </c>
      <c r="D4" s="11" t="s">
        <v>677</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5598175.5</v>
      </c>
      <c r="F8" s="23"/>
      <c r="G8" s="23"/>
    </row>
    <row r="9" ht="18.75" customHeight="1" spans="1:7">
      <c r="A9" s="21"/>
      <c r="B9" s="21" t="s">
        <v>678</v>
      </c>
      <c r="C9" s="21" t="s">
        <v>346</v>
      </c>
      <c r="D9" s="21" t="s">
        <v>679</v>
      </c>
      <c r="E9" s="23">
        <v>69000</v>
      </c>
      <c r="F9" s="23"/>
      <c r="G9" s="23"/>
    </row>
    <row r="10" ht="18.75" customHeight="1" spans="1:7">
      <c r="A10" s="24"/>
      <c r="B10" s="21" t="s">
        <v>678</v>
      </c>
      <c r="C10" s="21" t="s">
        <v>348</v>
      </c>
      <c r="D10" s="21" t="s">
        <v>679</v>
      </c>
      <c r="E10" s="23">
        <v>30000</v>
      </c>
      <c r="F10" s="23"/>
      <c r="G10" s="23"/>
    </row>
    <row r="11" ht="18.75" customHeight="1" spans="1:7">
      <c r="A11" s="24"/>
      <c r="B11" s="21" t="s">
        <v>680</v>
      </c>
      <c r="C11" s="21" t="s">
        <v>350</v>
      </c>
      <c r="D11" s="21" t="s">
        <v>679</v>
      </c>
      <c r="E11" s="23">
        <v>564500</v>
      </c>
      <c r="F11" s="23"/>
      <c r="G11" s="23"/>
    </row>
    <row r="12" ht="18.75" customHeight="1" spans="1:7">
      <c r="A12" s="24"/>
      <c r="B12" s="21" t="s">
        <v>680</v>
      </c>
      <c r="C12" s="21" t="s">
        <v>353</v>
      </c>
      <c r="D12" s="21" t="s">
        <v>679</v>
      </c>
      <c r="E12" s="23">
        <v>3962488</v>
      </c>
      <c r="F12" s="23"/>
      <c r="G12" s="23"/>
    </row>
    <row r="13" ht="18.75" customHeight="1" spans="1:7">
      <c r="A13" s="24"/>
      <c r="B13" s="21" t="s">
        <v>681</v>
      </c>
      <c r="C13" s="21" t="s">
        <v>337</v>
      </c>
      <c r="D13" s="21" t="s">
        <v>679</v>
      </c>
      <c r="E13" s="23">
        <v>222187.5</v>
      </c>
      <c r="F13" s="23"/>
      <c r="G13" s="23"/>
    </row>
    <row r="14" ht="18.75" customHeight="1" spans="1:7">
      <c r="A14" s="24"/>
      <c r="B14" s="21" t="s">
        <v>681</v>
      </c>
      <c r="C14" s="21" t="s">
        <v>335</v>
      </c>
      <c r="D14" s="21" t="s">
        <v>679</v>
      </c>
      <c r="E14" s="23">
        <v>310000</v>
      </c>
      <c r="F14" s="23"/>
      <c r="G14" s="23"/>
    </row>
    <row r="15" ht="18.75" customHeight="1" spans="1:7">
      <c r="A15" s="24"/>
      <c r="B15" s="21" t="s">
        <v>681</v>
      </c>
      <c r="C15" s="21" t="s">
        <v>329</v>
      </c>
      <c r="D15" s="21" t="s">
        <v>679</v>
      </c>
      <c r="E15" s="23">
        <v>145000</v>
      </c>
      <c r="F15" s="23"/>
      <c r="G15" s="23"/>
    </row>
    <row r="16" ht="18.75" customHeight="1" spans="1:7">
      <c r="A16" s="24"/>
      <c r="B16" s="21" t="s">
        <v>681</v>
      </c>
      <c r="C16" s="21" t="s">
        <v>357</v>
      </c>
      <c r="D16" s="21" t="s">
        <v>679</v>
      </c>
      <c r="E16" s="23">
        <v>295000</v>
      </c>
      <c r="F16" s="23"/>
      <c r="G16" s="23"/>
    </row>
    <row r="17" ht="18.75" customHeight="1" spans="1:7">
      <c r="A17" s="25" t="s">
        <v>56</v>
      </c>
      <c r="B17" s="26" t="s">
        <v>682</v>
      </c>
      <c r="C17" s="26"/>
      <c r="D17" s="27"/>
      <c r="E17" s="23">
        <v>5598175.5</v>
      </c>
      <c r="F17" s="23"/>
      <c r="G17" s="23"/>
    </row>
  </sheetData>
  <mergeCells count="11">
    <mergeCell ref="A2:G2"/>
    <mergeCell ref="A3:D3"/>
    <mergeCell ref="E4:G4"/>
    <mergeCell ref="A17:D17"/>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topLeftCell="P9" workbookViewId="0">
      <selection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201"/>
      <c r="O1" s="67"/>
      <c r="P1" s="67"/>
      <c r="Q1" s="67"/>
      <c r="R1" s="67"/>
      <c r="S1" s="38" t="s">
        <v>53</v>
      </c>
    </row>
    <row r="2" ht="57.75" customHeight="1" spans="1:19">
      <c r="A2" s="132" t="str">
        <f>"2025"&amp;"年部门收入预算表"</f>
        <v>2025年部门收入预算表</v>
      </c>
      <c r="B2" s="186"/>
      <c r="C2" s="186"/>
      <c r="D2" s="186"/>
      <c r="E2" s="186"/>
      <c r="F2" s="186"/>
      <c r="G2" s="186"/>
      <c r="H2" s="186"/>
      <c r="I2" s="186"/>
      <c r="J2" s="186"/>
      <c r="K2" s="186"/>
      <c r="L2" s="186"/>
      <c r="M2" s="186"/>
      <c r="N2" s="186"/>
      <c r="O2" s="202"/>
      <c r="P2" s="202"/>
      <c r="Q2" s="202"/>
      <c r="R2" s="202"/>
      <c r="S2" s="202"/>
    </row>
    <row r="3" ht="18.75" customHeight="1" spans="1:19">
      <c r="A3" s="41" t="str">
        <f>"单位名称："&amp;"永德县崇岗乡人民政府"</f>
        <v>单位名称：永德县崇岗乡人民政府</v>
      </c>
      <c r="B3" s="93"/>
      <c r="C3" s="93"/>
      <c r="D3" s="93"/>
      <c r="E3" s="93"/>
      <c r="F3" s="93"/>
      <c r="G3" s="93"/>
      <c r="H3" s="93"/>
      <c r="I3" s="93"/>
      <c r="J3" s="71"/>
      <c r="K3" s="93"/>
      <c r="L3" s="93"/>
      <c r="M3" s="93"/>
      <c r="N3" s="93"/>
      <c r="O3" s="71"/>
      <c r="P3" s="71"/>
      <c r="Q3" s="71"/>
      <c r="R3" s="71"/>
      <c r="S3" s="38" t="s">
        <v>1</v>
      </c>
    </row>
    <row r="4" ht="18.75" customHeight="1" spans="1:19">
      <c r="A4" s="187" t="s">
        <v>54</v>
      </c>
      <c r="B4" s="188" t="s">
        <v>55</v>
      </c>
      <c r="C4" s="188" t="s">
        <v>56</v>
      </c>
      <c r="D4" s="189" t="s">
        <v>57</v>
      </c>
      <c r="E4" s="190"/>
      <c r="F4" s="190"/>
      <c r="G4" s="190"/>
      <c r="H4" s="190"/>
      <c r="I4" s="190"/>
      <c r="J4" s="203"/>
      <c r="K4" s="190"/>
      <c r="L4" s="190"/>
      <c r="M4" s="190"/>
      <c r="N4" s="204"/>
      <c r="O4" s="189" t="s">
        <v>46</v>
      </c>
      <c r="P4" s="189"/>
      <c r="Q4" s="189"/>
      <c r="R4" s="189"/>
      <c r="S4" s="207"/>
    </row>
    <row r="5" ht="18.75" customHeight="1" spans="1:19">
      <c r="A5" s="191"/>
      <c r="B5" s="192"/>
      <c r="C5" s="192"/>
      <c r="D5" s="193" t="s">
        <v>58</v>
      </c>
      <c r="E5" s="193" t="s">
        <v>59</v>
      </c>
      <c r="F5" s="193" t="s">
        <v>60</v>
      </c>
      <c r="G5" s="193" t="s">
        <v>61</v>
      </c>
      <c r="H5" s="193" t="s">
        <v>62</v>
      </c>
      <c r="I5" s="205" t="s">
        <v>63</v>
      </c>
      <c r="J5" s="205"/>
      <c r="K5" s="205"/>
      <c r="L5" s="205"/>
      <c r="M5" s="205"/>
      <c r="N5" s="196"/>
      <c r="O5" s="193" t="s">
        <v>58</v>
      </c>
      <c r="P5" s="193" t="s">
        <v>59</v>
      </c>
      <c r="Q5" s="193" t="s">
        <v>60</v>
      </c>
      <c r="R5" s="193" t="s">
        <v>61</v>
      </c>
      <c r="S5" s="193" t="s">
        <v>64</v>
      </c>
    </row>
    <row r="6" ht="18.75" customHeight="1" spans="1:19">
      <c r="A6" s="194"/>
      <c r="B6" s="195"/>
      <c r="C6" s="195"/>
      <c r="D6" s="196"/>
      <c r="E6" s="196"/>
      <c r="F6" s="196"/>
      <c r="G6" s="196"/>
      <c r="H6" s="196"/>
      <c r="I6" s="195" t="s">
        <v>58</v>
      </c>
      <c r="J6" s="195" t="s">
        <v>65</v>
      </c>
      <c r="K6" s="195" t="s">
        <v>66</v>
      </c>
      <c r="L6" s="195" t="s">
        <v>67</v>
      </c>
      <c r="M6" s="195" t="s">
        <v>68</v>
      </c>
      <c r="N6" s="195" t="s">
        <v>69</v>
      </c>
      <c r="O6" s="206"/>
      <c r="P6" s="206"/>
      <c r="Q6" s="206"/>
      <c r="R6" s="206"/>
      <c r="S6" s="196"/>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7" t="s">
        <v>70</v>
      </c>
      <c r="B8" s="198" t="s">
        <v>71</v>
      </c>
      <c r="C8" s="23">
        <v>16616184.71</v>
      </c>
      <c r="D8" s="23">
        <v>15926637.97</v>
      </c>
      <c r="E8" s="23">
        <v>15785657.97</v>
      </c>
      <c r="F8" s="23"/>
      <c r="G8" s="23">
        <v>580</v>
      </c>
      <c r="H8" s="23"/>
      <c r="I8" s="23">
        <v>140400</v>
      </c>
      <c r="J8" s="23"/>
      <c r="K8" s="23"/>
      <c r="L8" s="23"/>
      <c r="M8" s="23"/>
      <c r="N8" s="23">
        <v>140400</v>
      </c>
      <c r="O8" s="23">
        <v>689546.74</v>
      </c>
      <c r="P8" s="23"/>
      <c r="Q8" s="23"/>
      <c r="R8" s="23"/>
      <c r="S8" s="23">
        <v>689546.74</v>
      </c>
    </row>
    <row r="9" ht="18.75" customHeight="1" spans="1:19">
      <c r="A9" s="199" t="s">
        <v>56</v>
      </c>
      <c r="B9" s="200"/>
      <c r="C9" s="23">
        <v>16616184.71</v>
      </c>
      <c r="D9" s="23">
        <v>15926637.97</v>
      </c>
      <c r="E9" s="23">
        <v>15785657.97</v>
      </c>
      <c r="F9" s="23"/>
      <c r="G9" s="23">
        <v>580</v>
      </c>
      <c r="H9" s="23"/>
      <c r="I9" s="23">
        <v>140400</v>
      </c>
      <c r="J9" s="23"/>
      <c r="K9" s="23"/>
      <c r="L9" s="23"/>
      <c r="M9" s="23"/>
      <c r="N9" s="23">
        <v>140400</v>
      </c>
      <c r="O9" s="23">
        <v>689546.74</v>
      </c>
      <c r="P9" s="23"/>
      <c r="Q9" s="23"/>
      <c r="R9" s="23"/>
      <c r="S9" s="23">
        <v>689546.74</v>
      </c>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47"/>
  <sheetViews>
    <sheetView showZeros="0" workbookViewId="0">
      <selection activeCell="A1" sqref="A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75"/>
      <c r="E1" s="1"/>
      <c r="F1" s="1"/>
      <c r="G1" s="1"/>
      <c r="H1" s="175"/>
      <c r="I1" s="1"/>
      <c r="J1" s="175"/>
      <c r="K1" s="1"/>
      <c r="L1" s="1"/>
      <c r="M1" s="1"/>
      <c r="N1" s="1"/>
      <c r="O1" s="39" t="s">
        <v>72</v>
      </c>
    </row>
    <row r="2" ht="42" customHeight="1" spans="1:15">
      <c r="A2" s="5" t="str">
        <f>"2025"&amp;"年部门支出预算表"</f>
        <v>2025年部门支出预算表</v>
      </c>
      <c r="B2" s="176"/>
      <c r="C2" s="176"/>
      <c r="D2" s="176"/>
      <c r="E2" s="176"/>
      <c r="F2" s="176"/>
      <c r="G2" s="176"/>
      <c r="H2" s="176"/>
      <c r="I2" s="176"/>
      <c r="J2" s="176"/>
      <c r="K2" s="176"/>
      <c r="L2" s="176"/>
      <c r="M2" s="176"/>
      <c r="N2" s="176"/>
      <c r="O2" s="176"/>
    </row>
    <row r="3" ht="18.75" customHeight="1" spans="1:15">
      <c r="A3" s="177" t="str">
        <f>"单位名称："&amp;"永德县崇岗乡人民政府"</f>
        <v>单位名称：永德县崇岗乡人民政府</v>
      </c>
      <c r="B3" s="178"/>
      <c r="C3" s="62"/>
      <c r="D3" s="29"/>
      <c r="E3" s="62"/>
      <c r="F3" s="62"/>
      <c r="G3" s="62"/>
      <c r="H3" s="29"/>
      <c r="I3" s="62"/>
      <c r="J3" s="29"/>
      <c r="K3" s="62"/>
      <c r="L3" s="62"/>
      <c r="M3" s="185"/>
      <c r="N3" s="185"/>
      <c r="O3" s="39" t="s">
        <v>1</v>
      </c>
    </row>
    <row r="4" ht="18.75" customHeight="1" spans="1:15">
      <c r="A4" s="10" t="s">
        <v>73</v>
      </c>
      <c r="B4" s="10" t="s">
        <v>74</v>
      </c>
      <c r="C4" s="10" t="s">
        <v>56</v>
      </c>
      <c r="D4" s="12" t="s">
        <v>59</v>
      </c>
      <c r="E4" s="74" t="s">
        <v>75</v>
      </c>
      <c r="F4" s="141" t="s">
        <v>76</v>
      </c>
      <c r="G4" s="10" t="s">
        <v>60</v>
      </c>
      <c r="H4" s="10" t="s">
        <v>61</v>
      </c>
      <c r="I4" s="10" t="s">
        <v>77</v>
      </c>
      <c r="J4" s="12" t="s">
        <v>78</v>
      </c>
      <c r="K4" s="13"/>
      <c r="L4" s="13"/>
      <c r="M4" s="13"/>
      <c r="N4" s="13"/>
      <c r="O4" s="14"/>
    </row>
    <row r="5" ht="30" customHeight="1" spans="1:15">
      <c r="A5" s="18"/>
      <c r="B5" s="18"/>
      <c r="C5" s="18"/>
      <c r="D5" s="66" t="s">
        <v>58</v>
      </c>
      <c r="E5" s="92" t="s">
        <v>75</v>
      </c>
      <c r="F5" s="92" t="s">
        <v>76</v>
      </c>
      <c r="G5" s="18"/>
      <c r="H5" s="18"/>
      <c r="I5" s="18"/>
      <c r="J5" s="66" t="s">
        <v>58</v>
      </c>
      <c r="K5" s="46" t="s">
        <v>79</v>
      </c>
      <c r="L5" s="46" t="s">
        <v>80</v>
      </c>
      <c r="M5" s="46" t="s">
        <v>81</v>
      </c>
      <c r="N5" s="46" t="s">
        <v>82</v>
      </c>
      <c r="O5" s="46" t="s">
        <v>83</v>
      </c>
    </row>
    <row r="6" ht="18.75" customHeight="1" spans="1:15">
      <c r="A6" s="116">
        <v>1</v>
      </c>
      <c r="B6" s="116">
        <v>2</v>
      </c>
      <c r="C6" s="66">
        <v>3</v>
      </c>
      <c r="D6" s="66">
        <v>4</v>
      </c>
      <c r="E6" s="66">
        <v>5</v>
      </c>
      <c r="F6" s="66">
        <v>6</v>
      </c>
      <c r="G6" s="66">
        <v>7</v>
      </c>
      <c r="H6" s="66">
        <v>8</v>
      </c>
      <c r="I6" s="66">
        <v>9</v>
      </c>
      <c r="J6" s="66">
        <v>10</v>
      </c>
      <c r="K6" s="66">
        <v>11</v>
      </c>
      <c r="L6" s="66">
        <v>12</v>
      </c>
      <c r="M6" s="66">
        <v>13</v>
      </c>
      <c r="N6" s="66">
        <v>14</v>
      </c>
      <c r="O6" s="66">
        <v>15</v>
      </c>
    </row>
    <row r="7" ht="18.75" customHeight="1" spans="1:15">
      <c r="A7" s="136" t="s">
        <v>84</v>
      </c>
      <c r="B7" s="164" t="s">
        <v>85</v>
      </c>
      <c r="C7" s="23">
        <v>5173093.67</v>
      </c>
      <c r="D7" s="23">
        <v>4343146.93</v>
      </c>
      <c r="E7" s="23">
        <v>3927262.93</v>
      </c>
      <c r="F7" s="23">
        <v>415884</v>
      </c>
      <c r="G7" s="23"/>
      <c r="H7" s="23"/>
      <c r="I7" s="23"/>
      <c r="J7" s="23">
        <v>829946.74</v>
      </c>
      <c r="K7" s="23"/>
      <c r="L7" s="23"/>
      <c r="M7" s="23"/>
      <c r="N7" s="23"/>
      <c r="O7" s="23">
        <v>829946.74</v>
      </c>
    </row>
    <row r="8" ht="18.75" customHeight="1" spans="1:15">
      <c r="A8" s="179" t="s">
        <v>86</v>
      </c>
      <c r="B8" s="215" t="s">
        <v>87</v>
      </c>
      <c r="C8" s="23">
        <v>69000</v>
      </c>
      <c r="D8" s="23">
        <v>69000</v>
      </c>
      <c r="E8" s="23"/>
      <c r="F8" s="23">
        <v>69000</v>
      </c>
      <c r="G8" s="23"/>
      <c r="H8" s="23"/>
      <c r="I8" s="23"/>
      <c r="J8" s="23"/>
      <c r="K8" s="23"/>
      <c r="L8" s="23"/>
      <c r="M8" s="23"/>
      <c r="N8" s="23"/>
      <c r="O8" s="23"/>
    </row>
    <row r="9" ht="18.75" customHeight="1" spans="1:15">
      <c r="A9" s="181" t="s">
        <v>88</v>
      </c>
      <c r="B9" s="216" t="s">
        <v>89</v>
      </c>
      <c r="C9" s="23">
        <v>50000</v>
      </c>
      <c r="D9" s="23">
        <v>50000</v>
      </c>
      <c r="E9" s="23"/>
      <c r="F9" s="23">
        <v>50000</v>
      </c>
      <c r="G9" s="23"/>
      <c r="H9" s="23"/>
      <c r="I9" s="23"/>
      <c r="J9" s="23"/>
      <c r="K9" s="23"/>
      <c r="L9" s="23"/>
      <c r="M9" s="23"/>
      <c r="N9" s="23"/>
      <c r="O9" s="23"/>
    </row>
    <row r="10" ht="18.75" customHeight="1" spans="1:15">
      <c r="A10" s="181" t="s">
        <v>90</v>
      </c>
      <c r="B10" s="216" t="s">
        <v>91</v>
      </c>
      <c r="C10" s="23">
        <v>19000</v>
      </c>
      <c r="D10" s="23">
        <v>19000</v>
      </c>
      <c r="E10" s="23"/>
      <c r="F10" s="23">
        <v>19000</v>
      </c>
      <c r="G10" s="23"/>
      <c r="H10" s="23"/>
      <c r="I10" s="23"/>
      <c r="J10" s="23"/>
      <c r="K10" s="23"/>
      <c r="L10" s="23"/>
      <c r="M10" s="23"/>
      <c r="N10" s="23"/>
      <c r="O10" s="23"/>
    </row>
    <row r="11" ht="18.75" customHeight="1" spans="1:15">
      <c r="A11" s="179" t="s">
        <v>92</v>
      </c>
      <c r="B11" s="215" t="s">
        <v>93</v>
      </c>
      <c r="C11" s="23">
        <v>4386441.79</v>
      </c>
      <c r="D11" s="23">
        <v>3556495.05</v>
      </c>
      <c r="E11" s="23">
        <v>3556495.05</v>
      </c>
      <c r="F11" s="23"/>
      <c r="G11" s="23"/>
      <c r="H11" s="23"/>
      <c r="I11" s="23"/>
      <c r="J11" s="23">
        <v>829946.74</v>
      </c>
      <c r="K11" s="23"/>
      <c r="L11" s="23"/>
      <c r="M11" s="23"/>
      <c r="N11" s="23"/>
      <c r="O11" s="23">
        <v>829946.74</v>
      </c>
    </row>
    <row r="12" ht="18.75" customHeight="1" spans="1:15">
      <c r="A12" s="181" t="s">
        <v>94</v>
      </c>
      <c r="B12" s="216" t="s">
        <v>95</v>
      </c>
      <c r="C12" s="23">
        <v>3556495.05</v>
      </c>
      <c r="D12" s="23">
        <v>3556495.05</v>
      </c>
      <c r="E12" s="23">
        <v>3556495.05</v>
      </c>
      <c r="F12" s="23"/>
      <c r="G12" s="23"/>
      <c r="H12" s="23"/>
      <c r="I12" s="23"/>
      <c r="J12" s="23"/>
      <c r="K12" s="23"/>
      <c r="L12" s="23"/>
      <c r="M12" s="23"/>
      <c r="N12" s="23"/>
      <c r="O12" s="23"/>
    </row>
    <row r="13" ht="18.75" customHeight="1" spans="1:15">
      <c r="A13" s="181" t="s">
        <v>96</v>
      </c>
      <c r="B13" s="216" t="s">
        <v>97</v>
      </c>
      <c r="C13" s="23">
        <v>829946.74</v>
      </c>
      <c r="D13" s="23"/>
      <c r="E13" s="23"/>
      <c r="F13" s="23"/>
      <c r="G13" s="23"/>
      <c r="H13" s="23"/>
      <c r="I13" s="23"/>
      <c r="J13" s="23">
        <v>829946.74</v>
      </c>
      <c r="K13" s="23"/>
      <c r="L13" s="23"/>
      <c r="M13" s="23"/>
      <c r="N13" s="23"/>
      <c r="O13" s="23">
        <v>829946.74</v>
      </c>
    </row>
    <row r="14" ht="18.75" customHeight="1" spans="1:15">
      <c r="A14" s="179" t="s">
        <v>98</v>
      </c>
      <c r="B14" s="215" t="s">
        <v>99</v>
      </c>
      <c r="C14" s="23">
        <v>717651.88</v>
      </c>
      <c r="D14" s="23">
        <v>717651.88</v>
      </c>
      <c r="E14" s="23">
        <v>370767.88</v>
      </c>
      <c r="F14" s="23">
        <v>346884</v>
      </c>
      <c r="G14" s="23"/>
      <c r="H14" s="23"/>
      <c r="I14" s="23"/>
      <c r="J14" s="23"/>
      <c r="K14" s="23"/>
      <c r="L14" s="23"/>
      <c r="M14" s="23"/>
      <c r="N14" s="23"/>
      <c r="O14" s="23"/>
    </row>
    <row r="15" ht="18.75" customHeight="1" spans="1:15">
      <c r="A15" s="181" t="s">
        <v>100</v>
      </c>
      <c r="B15" s="216" t="s">
        <v>95</v>
      </c>
      <c r="C15" s="23">
        <v>370767.88</v>
      </c>
      <c r="D15" s="23">
        <v>370767.88</v>
      </c>
      <c r="E15" s="23">
        <v>370767.88</v>
      </c>
      <c r="F15" s="23"/>
      <c r="G15" s="23"/>
      <c r="H15" s="23"/>
      <c r="I15" s="23"/>
      <c r="J15" s="23"/>
      <c r="K15" s="23"/>
      <c r="L15" s="23"/>
      <c r="M15" s="23"/>
      <c r="N15" s="23"/>
      <c r="O15" s="23"/>
    </row>
    <row r="16" ht="18.75" customHeight="1" spans="1:15">
      <c r="A16" s="181" t="s">
        <v>101</v>
      </c>
      <c r="B16" s="216" t="s">
        <v>102</v>
      </c>
      <c r="C16" s="23">
        <v>346884</v>
      </c>
      <c r="D16" s="23">
        <v>346884</v>
      </c>
      <c r="E16" s="23"/>
      <c r="F16" s="23">
        <v>346884</v>
      </c>
      <c r="G16" s="23"/>
      <c r="H16" s="23"/>
      <c r="I16" s="23"/>
      <c r="J16" s="23"/>
      <c r="K16" s="23"/>
      <c r="L16" s="23"/>
      <c r="M16" s="23"/>
      <c r="N16" s="23"/>
      <c r="O16" s="23"/>
    </row>
    <row r="17" ht="18.75" customHeight="1" spans="1:15">
      <c r="A17" s="136" t="s">
        <v>103</v>
      </c>
      <c r="B17" s="164" t="s">
        <v>104</v>
      </c>
      <c r="C17" s="23">
        <v>30000</v>
      </c>
      <c r="D17" s="23">
        <v>30000</v>
      </c>
      <c r="E17" s="23"/>
      <c r="F17" s="23">
        <v>30000</v>
      </c>
      <c r="G17" s="23"/>
      <c r="H17" s="23"/>
      <c r="I17" s="23"/>
      <c r="J17" s="23"/>
      <c r="K17" s="23"/>
      <c r="L17" s="23"/>
      <c r="M17" s="23"/>
      <c r="N17" s="23"/>
      <c r="O17" s="23"/>
    </row>
    <row r="18" ht="18.75" customHeight="1" spans="1:15">
      <c r="A18" s="179" t="s">
        <v>105</v>
      </c>
      <c r="B18" s="215" t="s">
        <v>106</v>
      </c>
      <c r="C18" s="23">
        <v>30000</v>
      </c>
      <c r="D18" s="23">
        <v>30000</v>
      </c>
      <c r="E18" s="23"/>
      <c r="F18" s="23">
        <v>30000</v>
      </c>
      <c r="G18" s="23"/>
      <c r="H18" s="23"/>
      <c r="I18" s="23"/>
      <c r="J18" s="23"/>
      <c r="K18" s="23"/>
      <c r="L18" s="23"/>
      <c r="M18" s="23"/>
      <c r="N18" s="23"/>
      <c r="O18" s="23"/>
    </row>
    <row r="19" ht="18.75" customHeight="1" spans="1:15">
      <c r="A19" s="181" t="s">
        <v>107</v>
      </c>
      <c r="B19" s="216" t="s">
        <v>108</v>
      </c>
      <c r="C19" s="23">
        <v>30000</v>
      </c>
      <c r="D19" s="23">
        <v>30000</v>
      </c>
      <c r="E19" s="23"/>
      <c r="F19" s="23">
        <v>30000</v>
      </c>
      <c r="G19" s="23"/>
      <c r="H19" s="23"/>
      <c r="I19" s="23"/>
      <c r="J19" s="23"/>
      <c r="K19" s="23"/>
      <c r="L19" s="23"/>
      <c r="M19" s="23"/>
      <c r="N19" s="23"/>
      <c r="O19" s="23"/>
    </row>
    <row r="20" ht="18.75" customHeight="1" spans="1:15">
      <c r="A20" s="136" t="s">
        <v>109</v>
      </c>
      <c r="B20" s="164" t="s">
        <v>110</v>
      </c>
      <c r="C20" s="23">
        <v>1361118.38</v>
      </c>
      <c r="D20" s="23">
        <v>1361118.38</v>
      </c>
      <c r="E20" s="23">
        <v>1361118.38</v>
      </c>
      <c r="F20" s="23"/>
      <c r="G20" s="23"/>
      <c r="H20" s="23"/>
      <c r="I20" s="23"/>
      <c r="J20" s="23"/>
      <c r="K20" s="23"/>
      <c r="L20" s="23"/>
      <c r="M20" s="23"/>
      <c r="N20" s="23"/>
      <c r="O20" s="23"/>
    </row>
    <row r="21" ht="18.75" customHeight="1" spans="1:15">
      <c r="A21" s="179" t="s">
        <v>111</v>
      </c>
      <c r="B21" s="215" t="s">
        <v>112</v>
      </c>
      <c r="C21" s="23">
        <v>1329438.38</v>
      </c>
      <c r="D21" s="23">
        <v>1329438.38</v>
      </c>
      <c r="E21" s="23">
        <v>1329438.38</v>
      </c>
      <c r="F21" s="23"/>
      <c r="G21" s="23"/>
      <c r="H21" s="23"/>
      <c r="I21" s="23"/>
      <c r="J21" s="23"/>
      <c r="K21" s="23"/>
      <c r="L21" s="23"/>
      <c r="M21" s="23"/>
      <c r="N21" s="23"/>
      <c r="O21" s="23"/>
    </row>
    <row r="22" ht="18.75" customHeight="1" spans="1:15">
      <c r="A22" s="181" t="s">
        <v>113</v>
      </c>
      <c r="B22" s="216" t="s">
        <v>114</v>
      </c>
      <c r="C22" s="23">
        <v>413586.8</v>
      </c>
      <c r="D22" s="23">
        <v>413586.8</v>
      </c>
      <c r="E22" s="23">
        <v>413586.8</v>
      </c>
      <c r="F22" s="23"/>
      <c r="G22" s="23"/>
      <c r="H22" s="23"/>
      <c r="I22" s="23"/>
      <c r="J22" s="23"/>
      <c r="K22" s="23"/>
      <c r="L22" s="23"/>
      <c r="M22" s="23"/>
      <c r="N22" s="23"/>
      <c r="O22" s="23"/>
    </row>
    <row r="23" ht="18.75" customHeight="1" spans="1:15">
      <c r="A23" s="181" t="s">
        <v>115</v>
      </c>
      <c r="B23" s="216" t="s">
        <v>116</v>
      </c>
      <c r="C23" s="23">
        <v>915851.58</v>
      </c>
      <c r="D23" s="23">
        <v>915851.58</v>
      </c>
      <c r="E23" s="23">
        <v>915851.58</v>
      </c>
      <c r="F23" s="23"/>
      <c r="G23" s="23"/>
      <c r="H23" s="23"/>
      <c r="I23" s="23"/>
      <c r="J23" s="23"/>
      <c r="K23" s="23"/>
      <c r="L23" s="23"/>
      <c r="M23" s="23"/>
      <c r="N23" s="23"/>
      <c r="O23" s="23"/>
    </row>
    <row r="24" ht="18.75" customHeight="1" spans="1:15">
      <c r="A24" s="179" t="s">
        <v>117</v>
      </c>
      <c r="B24" s="215" t="s">
        <v>118</v>
      </c>
      <c r="C24" s="23">
        <v>31680</v>
      </c>
      <c r="D24" s="23">
        <v>31680</v>
      </c>
      <c r="E24" s="23">
        <v>31680</v>
      </c>
      <c r="F24" s="23"/>
      <c r="G24" s="23"/>
      <c r="H24" s="23"/>
      <c r="I24" s="23"/>
      <c r="J24" s="23"/>
      <c r="K24" s="23"/>
      <c r="L24" s="23"/>
      <c r="M24" s="23"/>
      <c r="N24" s="23"/>
      <c r="O24" s="23"/>
    </row>
    <row r="25" ht="18.75" customHeight="1" spans="1:15">
      <c r="A25" s="181" t="s">
        <v>119</v>
      </c>
      <c r="B25" s="216" t="s">
        <v>120</v>
      </c>
      <c r="C25" s="23">
        <v>31680</v>
      </c>
      <c r="D25" s="23">
        <v>31680</v>
      </c>
      <c r="E25" s="23">
        <v>31680</v>
      </c>
      <c r="F25" s="23"/>
      <c r="G25" s="23"/>
      <c r="H25" s="23"/>
      <c r="I25" s="23"/>
      <c r="J25" s="23"/>
      <c r="K25" s="23"/>
      <c r="L25" s="23"/>
      <c r="M25" s="23"/>
      <c r="N25" s="23"/>
      <c r="O25" s="23"/>
    </row>
    <row r="26" ht="18.75" customHeight="1" spans="1:15">
      <c r="A26" s="136" t="s">
        <v>121</v>
      </c>
      <c r="B26" s="164" t="s">
        <v>122</v>
      </c>
      <c r="C26" s="23">
        <v>442657.28</v>
      </c>
      <c r="D26" s="23">
        <v>442657.28</v>
      </c>
      <c r="E26" s="23">
        <v>442657.28</v>
      </c>
      <c r="F26" s="23"/>
      <c r="G26" s="23"/>
      <c r="H26" s="23"/>
      <c r="I26" s="23"/>
      <c r="J26" s="23"/>
      <c r="K26" s="23"/>
      <c r="L26" s="23"/>
      <c r="M26" s="23"/>
      <c r="N26" s="23"/>
      <c r="O26" s="23"/>
    </row>
    <row r="27" ht="18.75" customHeight="1" spans="1:15">
      <c r="A27" s="179" t="s">
        <v>123</v>
      </c>
      <c r="B27" s="215" t="s">
        <v>124</v>
      </c>
      <c r="C27" s="23">
        <v>442657.28</v>
      </c>
      <c r="D27" s="23">
        <v>442657.28</v>
      </c>
      <c r="E27" s="23">
        <v>442657.28</v>
      </c>
      <c r="F27" s="23"/>
      <c r="G27" s="23"/>
      <c r="H27" s="23"/>
      <c r="I27" s="23"/>
      <c r="J27" s="23"/>
      <c r="K27" s="23"/>
      <c r="L27" s="23"/>
      <c r="M27" s="23"/>
      <c r="N27" s="23"/>
      <c r="O27" s="23"/>
    </row>
    <row r="28" ht="18.75" customHeight="1" spans="1:15">
      <c r="A28" s="181" t="s">
        <v>125</v>
      </c>
      <c r="B28" s="216" t="s">
        <v>126</v>
      </c>
      <c r="C28" s="23">
        <v>406409.14</v>
      </c>
      <c r="D28" s="23">
        <v>406409.14</v>
      </c>
      <c r="E28" s="23">
        <v>406409.14</v>
      </c>
      <c r="F28" s="23"/>
      <c r="G28" s="23"/>
      <c r="H28" s="23"/>
      <c r="I28" s="23"/>
      <c r="J28" s="23"/>
      <c r="K28" s="23"/>
      <c r="L28" s="23"/>
      <c r="M28" s="23"/>
      <c r="N28" s="23"/>
      <c r="O28" s="23"/>
    </row>
    <row r="29" ht="18.75" customHeight="1" spans="1:15">
      <c r="A29" s="181" t="s">
        <v>127</v>
      </c>
      <c r="B29" s="216" t="s">
        <v>128</v>
      </c>
      <c r="C29" s="23">
        <v>36248.14</v>
      </c>
      <c r="D29" s="23">
        <v>36248.14</v>
      </c>
      <c r="E29" s="23">
        <v>36248.14</v>
      </c>
      <c r="F29" s="23"/>
      <c r="G29" s="23"/>
      <c r="H29" s="23"/>
      <c r="I29" s="23"/>
      <c r="J29" s="23"/>
      <c r="K29" s="23"/>
      <c r="L29" s="23"/>
      <c r="M29" s="23"/>
      <c r="N29" s="23"/>
      <c r="O29" s="23"/>
    </row>
    <row r="30" ht="18.75" customHeight="1" spans="1:15">
      <c r="A30" s="136" t="s">
        <v>129</v>
      </c>
      <c r="B30" s="164" t="s">
        <v>130</v>
      </c>
      <c r="C30" s="23">
        <v>8699659.2</v>
      </c>
      <c r="D30" s="23">
        <v>8699659.2</v>
      </c>
      <c r="E30" s="23">
        <v>3769555.2</v>
      </c>
      <c r="F30" s="23">
        <v>4930104</v>
      </c>
      <c r="G30" s="23"/>
      <c r="H30" s="23"/>
      <c r="I30" s="23"/>
      <c r="J30" s="23"/>
      <c r="K30" s="23"/>
      <c r="L30" s="23"/>
      <c r="M30" s="23"/>
      <c r="N30" s="23"/>
      <c r="O30" s="23"/>
    </row>
    <row r="31" ht="18.75" customHeight="1" spans="1:15">
      <c r="A31" s="179" t="s">
        <v>131</v>
      </c>
      <c r="B31" s="215" t="s">
        <v>132</v>
      </c>
      <c r="C31" s="23">
        <v>4064555.2</v>
      </c>
      <c r="D31" s="23">
        <v>4064555.2</v>
      </c>
      <c r="E31" s="23">
        <v>3769555.2</v>
      </c>
      <c r="F31" s="23">
        <v>295000</v>
      </c>
      <c r="G31" s="23"/>
      <c r="H31" s="23"/>
      <c r="I31" s="23"/>
      <c r="J31" s="23"/>
      <c r="K31" s="23"/>
      <c r="L31" s="23"/>
      <c r="M31" s="23"/>
      <c r="N31" s="23"/>
      <c r="O31" s="23"/>
    </row>
    <row r="32" ht="18.75" customHeight="1" spans="1:15">
      <c r="A32" s="181" t="s">
        <v>133</v>
      </c>
      <c r="B32" s="216" t="s">
        <v>134</v>
      </c>
      <c r="C32" s="23">
        <v>3769555.2</v>
      </c>
      <c r="D32" s="23">
        <v>3769555.2</v>
      </c>
      <c r="E32" s="23">
        <v>3769555.2</v>
      </c>
      <c r="F32" s="23"/>
      <c r="G32" s="23"/>
      <c r="H32" s="23"/>
      <c r="I32" s="23"/>
      <c r="J32" s="23"/>
      <c r="K32" s="23"/>
      <c r="L32" s="23"/>
      <c r="M32" s="23"/>
      <c r="N32" s="23"/>
      <c r="O32" s="23"/>
    </row>
    <row r="33" ht="18.75" customHeight="1" spans="1:15">
      <c r="A33" s="181" t="s">
        <v>135</v>
      </c>
      <c r="B33" s="216" t="s">
        <v>136</v>
      </c>
      <c r="C33" s="23">
        <v>295000</v>
      </c>
      <c r="D33" s="23">
        <v>295000</v>
      </c>
      <c r="E33" s="23"/>
      <c r="F33" s="23">
        <v>295000</v>
      </c>
      <c r="G33" s="23"/>
      <c r="H33" s="23"/>
      <c r="I33" s="23"/>
      <c r="J33" s="23"/>
      <c r="K33" s="23"/>
      <c r="L33" s="23"/>
      <c r="M33" s="23"/>
      <c r="N33" s="23"/>
      <c r="O33" s="23"/>
    </row>
    <row r="34" ht="18.75" customHeight="1" spans="1:15">
      <c r="A34" s="179" t="s">
        <v>137</v>
      </c>
      <c r="B34" s="215" t="s">
        <v>138</v>
      </c>
      <c r="C34" s="23">
        <v>310000</v>
      </c>
      <c r="D34" s="23">
        <v>310000</v>
      </c>
      <c r="E34" s="23"/>
      <c r="F34" s="23">
        <v>310000</v>
      </c>
      <c r="G34" s="23"/>
      <c r="H34" s="23"/>
      <c r="I34" s="23"/>
      <c r="J34" s="23"/>
      <c r="K34" s="23"/>
      <c r="L34" s="23"/>
      <c r="M34" s="23"/>
      <c r="N34" s="23"/>
      <c r="O34" s="23"/>
    </row>
    <row r="35" ht="18.75" customHeight="1" spans="1:15">
      <c r="A35" s="181" t="s">
        <v>139</v>
      </c>
      <c r="B35" s="216" t="s">
        <v>140</v>
      </c>
      <c r="C35" s="23">
        <v>310000</v>
      </c>
      <c r="D35" s="23">
        <v>310000</v>
      </c>
      <c r="E35" s="23"/>
      <c r="F35" s="23">
        <v>310000</v>
      </c>
      <c r="G35" s="23"/>
      <c r="H35" s="23"/>
      <c r="I35" s="23"/>
      <c r="J35" s="23"/>
      <c r="K35" s="23"/>
      <c r="L35" s="23"/>
      <c r="M35" s="23"/>
      <c r="N35" s="23"/>
      <c r="O35" s="23"/>
    </row>
    <row r="36" ht="18.75" customHeight="1" spans="1:15">
      <c r="A36" s="179" t="s">
        <v>141</v>
      </c>
      <c r="B36" s="215" t="s">
        <v>142</v>
      </c>
      <c r="C36" s="23">
        <v>4325104</v>
      </c>
      <c r="D36" s="23">
        <v>4325104</v>
      </c>
      <c r="E36" s="23"/>
      <c r="F36" s="23">
        <v>4325104</v>
      </c>
      <c r="G36" s="23"/>
      <c r="H36" s="23"/>
      <c r="I36" s="23"/>
      <c r="J36" s="23"/>
      <c r="K36" s="23"/>
      <c r="L36" s="23"/>
      <c r="M36" s="23"/>
      <c r="N36" s="23"/>
      <c r="O36" s="23"/>
    </row>
    <row r="37" ht="18.75" customHeight="1" spans="1:15">
      <c r="A37" s="181" t="s">
        <v>143</v>
      </c>
      <c r="B37" s="216" t="s">
        <v>144</v>
      </c>
      <c r="C37" s="23">
        <v>4325104</v>
      </c>
      <c r="D37" s="23">
        <v>4325104</v>
      </c>
      <c r="E37" s="23"/>
      <c r="F37" s="23">
        <v>4325104</v>
      </c>
      <c r="G37" s="23"/>
      <c r="H37" s="23"/>
      <c r="I37" s="23"/>
      <c r="J37" s="23"/>
      <c r="K37" s="23"/>
      <c r="L37" s="23"/>
      <c r="M37" s="23"/>
      <c r="N37" s="23"/>
      <c r="O37" s="23"/>
    </row>
    <row r="38" ht="18.75" customHeight="1" spans="1:15">
      <c r="A38" s="136" t="s">
        <v>145</v>
      </c>
      <c r="B38" s="164" t="s">
        <v>146</v>
      </c>
      <c r="C38" s="23">
        <v>686888.68</v>
      </c>
      <c r="D38" s="23">
        <v>686888.68</v>
      </c>
      <c r="E38" s="23">
        <v>686888.68</v>
      </c>
      <c r="F38" s="23"/>
      <c r="G38" s="23"/>
      <c r="H38" s="23"/>
      <c r="I38" s="23"/>
      <c r="J38" s="23"/>
      <c r="K38" s="23"/>
      <c r="L38" s="23"/>
      <c r="M38" s="23"/>
      <c r="N38" s="23"/>
      <c r="O38" s="23"/>
    </row>
    <row r="39" ht="18.75" customHeight="1" spans="1:15">
      <c r="A39" s="179" t="s">
        <v>147</v>
      </c>
      <c r="B39" s="215" t="s">
        <v>148</v>
      </c>
      <c r="C39" s="23">
        <v>686888.68</v>
      </c>
      <c r="D39" s="23">
        <v>686888.68</v>
      </c>
      <c r="E39" s="23">
        <v>686888.68</v>
      </c>
      <c r="F39" s="23"/>
      <c r="G39" s="23"/>
      <c r="H39" s="23"/>
      <c r="I39" s="23"/>
      <c r="J39" s="23"/>
      <c r="K39" s="23"/>
      <c r="L39" s="23"/>
      <c r="M39" s="23"/>
      <c r="N39" s="23"/>
      <c r="O39" s="23"/>
    </row>
    <row r="40" ht="18.75" customHeight="1" spans="1:15">
      <c r="A40" s="181" t="s">
        <v>149</v>
      </c>
      <c r="B40" s="216" t="s">
        <v>150</v>
      </c>
      <c r="C40" s="23">
        <v>686888.68</v>
      </c>
      <c r="D40" s="23">
        <v>686888.68</v>
      </c>
      <c r="E40" s="23">
        <v>686888.68</v>
      </c>
      <c r="F40" s="23"/>
      <c r="G40" s="23"/>
      <c r="H40" s="23"/>
      <c r="I40" s="23"/>
      <c r="J40" s="23"/>
      <c r="K40" s="23"/>
      <c r="L40" s="23"/>
      <c r="M40" s="23"/>
      <c r="N40" s="23"/>
      <c r="O40" s="23"/>
    </row>
    <row r="41" ht="18.75" customHeight="1" spans="1:15">
      <c r="A41" s="136" t="s">
        <v>151</v>
      </c>
      <c r="B41" s="164" t="s">
        <v>152</v>
      </c>
      <c r="C41" s="23">
        <v>580</v>
      </c>
      <c r="D41" s="23"/>
      <c r="E41" s="23"/>
      <c r="F41" s="23"/>
      <c r="G41" s="23"/>
      <c r="H41" s="23">
        <v>580</v>
      </c>
      <c r="I41" s="23"/>
      <c r="J41" s="23"/>
      <c r="K41" s="23"/>
      <c r="L41" s="23"/>
      <c r="M41" s="23"/>
      <c r="N41" s="23"/>
      <c r="O41" s="23"/>
    </row>
    <row r="42" ht="18.75" customHeight="1" spans="1:15">
      <c r="A42" s="179" t="s">
        <v>153</v>
      </c>
      <c r="B42" s="215" t="s">
        <v>154</v>
      </c>
      <c r="C42" s="23">
        <v>580</v>
      </c>
      <c r="D42" s="23"/>
      <c r="E42" s="23"/>
      <c r="F42" s="23"/>
      <c r="G42" s="23"/>
      <c r="H42" s="23">
        <v>580</v>
      </c>
      <c r="I42" s="23"/>
      <c r="J42" s="23"/>
      <c r="K42" s="23"/>
      <c r="L42" s="23"/>
      <c r="M42" s="23"/>
      <c r="N42" s="23"/>
      <c r="O42" s="23"/>
    </row>
    <row r="43" ht="18.75" customHeight="1" spans="1:15">
      <c r="A43" s="181" t="s">
        <v>155</v>
      </c>
      <c r="B43" s="216" t="s">
        <v>156</v>
      </c>
      <c r="C43" s="23">
        <v>580</v>
      </c>
      <c r="D43" s="23"/>
      <c r="E43" s="23"/>
      <c r="F43" s="23"/>
      <c r="G43" s="23"/>
      <c r="H43" s="23">
        <v>580</v>
      </c>
      <c r="I43" s="23"/>
      <c r="J43" s="23"/>
      <c r="K43" s="23"/>
      <c r="L43" s="23"/>
      <c r="M43" s="23"/>
      <c r="N43" s="23"/>
      <c r="O43" s="23"/>
    </row>
    <row r="44" ht="18.75" customHeight="1" spans="1:15">
      <c r="A44" s="136" t="s">
        <v>157</v>
      </c>
      <c r="B44" s="164" t="s">
        <v>158</v>
      </c>
      <c r="C44" s="23">
        <v>222187.5</v>
      </c>
      <c r="D44" s="23">
        <v>222187.5</v>
      </c>
      <c r="E44" s="23"/>
      <c r="F44" s="23">
        <v>222187.5</v>
      </c>
      <c r="G44" s="23"/>
      <c r="H44" s="23"/>
      <c r="I44" s="23"/>
      <c r="J44" s="23"/>
      <c r="K44" s="23"/>
      <c r="L44" s="23"/>
      <c r="M44" s="23"/>
      <c r="N44" s="23"/>
      <c r="O44" s="23"/>
    </row>
    <row r="45" ht="18.75" customHeight="1" spans="1:15">
      <c r="A45" s="179" t="s">
        <v>159</v>
      </c>
      <c r="B45" s="215" t="s">
        <v>160</v>
      </c>
      <c r="C45" s="23">
        <v>222187.5</v>
      </c>
      <c r="D45" s="23">
        <v>222187.5</v>
      </c>
      <c r="E45" s="23"/>
      <c r="F45" s="23">
        <v>222187.5</v>
      </c>
      <c r="G45" s="23"/>
      <c r="H45" s="23"/>
      <c r="I45" s="23"/>
      <c r="J45" s="23"/>
      <c r="K45" s="23"/>
      <c r="L45" s="23"/>
      <c r="M45" s="23"/>
      <c r="N45" s="23"/>
      <c r="O45" s="23"/>
    </row>
    <row r="46" ht="18.75" customHeight="1" spans="1:15">
      <c r="A46" s="181" t="s">
        <v>161</v>
      </c>
      <c r="B46" s="216" t="s">
        <v>162</v>
      </c>
      <c r="C46" s="23">
        <v>222187.5</v>
      </c>
      <c r="D46" s="23">
        <v>222187.5</v>
      </c>
      <c r="E46" s="23"/>
      <c r="F46" s="23">
        <v>222187.5</v>
      </c>
      <c r="G46" s="23"/>
      <c r="H46" s="23"/>
      <c r="I46" s="23"/>
      <c r="J46" s="23"/>
      <c r="K46" s="23"/>
      <c r="L46" s="23"/>
      <c r="M46" s="23"/>
      <c r="N46" s="23"/>
      <c r="O46" s="23"/>
    </row>
    <row r="47" ht="18.75" customHeight="1" spans="1:15">
      <c r="A47" s="183" t="s">
        <v>163</v>
      </c>
      <c r="B47" s="184" t="s">
        <v>163</v>
      </c>
      <c r="C47" s="23">
        <v>16616184.71</v>
      </c>
      <c r="D47" s="23">
        <v>15785657.97</v>
      </c>
      <c r="E47" s="23">
        <v>10187482.47</v>
      </c>
      <c r="F47" s="23">
        <v>5598175.5</v>
      </c>
      <c r="G47" s="23"/>
      <c r="H47" s="23">
        <v>580</v>
      </c>
      <c r="I47" s="23"/>
      <c r="J47" s="23">
        <v>829946.74</v>
      </c>
      <c r="K47" s="23"/>
      <c r="L47" s="23"/>
      <c r="M47" s="23"/>
      <c r="N47" s="23"/>
      <c r="O47" s="23">
        <v>829946.74</v>
      </c>
    </row>
  </sheetData>
  <mergeCells count="11">
    <mergeCell ref="A2:O2"/>
    <mergeCell ref="A3:L3"/>
    <mergeCell ref="D4:F4"/>
    <mergeCell ref="J4:O4"/>
    <mergeCell ref="A47:B47"/>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22" workbookViewId="0">
      <selection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39" t="s">
        <v>164</v>
      </c>
    </row>
    <row r="2" ht="36" customHeight="1" spans="1:4">
      <c r="A2" s="5" t="str">
        <f>"2025"&amp;"年部门财政拨款收支预算总表"</f>
        <v>2025年部门财政拨款收支预算总表</v>
      </c>
      <c r="B2" s="162"/>
      <c r="C2" s="162"/>
      <c r="D2" s="162"/>
    </row>
    <row r="3" ht="18.75" customHeight="1" spans="1:4">
      <c r="A3" s="7" t="str">
        <f>"单位名称："&amp;"永德县崇岗乡人民政府"</f>
        <v>单位名称：永德县崇岗乡人民政府</v>
      </c>
      <c r="B3" s="163"/>
      <c r="C3" s="163"/>
      <c r="D3" s="39" t="s">
        <v>1</v>
      </c>
    </row>
    <row r="4" ht="18.75" customHeight="1" spans="1:4">
      <c r="A4" s="12" t="s">
        <v>2</v>
      </c>
      <c r="B4" s="14"/>
      <c r="C4" s="12" t="s">
        <v>3</v>
      </c>
      <c r="D4" s="14"/>
    </row>
    <row r="5" ht="18.75" customHeight="1" spans="1:4">
      <c r="A5" s="30" t="s">
        <v>4</v>
      </c>
      <c r="B5" s="106" t="str">
        <f>"2025"&amp;"年预算数"</f>
        <v>2025年预算数</v>
      </c>
      <c r="C5" s="30" t="s">
        <v>165</v>
      </c>
      <c r="D5" s="106" t="str">
        <f>"2025"&amp;"年预算数"</f>
        <v>2025年预算数</v>
      </c>
    </row>
    <row r="6" ht="18.75" customHeight="1" spans="1:4">
      <c r="A6" s="32"/>
      <c r="B6" s="18"/>
      <c r="C6" s="32"/>
      <c r="D6" s="18"/>
    </row>
    <row r="7" ht="18.75" customHeight="1" spans="1:4">
      <c r="A7" s="164" t="s">
        <v>166</v>
      </c>
      <c r="B7" s="23">
        <v>15786237.97</v>
      </c>
      <c r="C7" s="22" t="s">
        <v>167</v>
      </c>
      <c r="D7" s="23">
        <v>15786237.97</v>
      </c>
    </row>
    <row r="8" ht="18.75" customHeight="1" spans="1:4">
      <c r="A8" s="165" t="s">
        <v>168</v>
      </c>
      <c r="B8" s="23">
        <v>15785657.97</v>
      </c>
      <c r="C8" s="22" t="s">
        <v>169</v>
      </c>
      <c r="D8" s="23">
        <v>4343146.93</v>
      </c>
    </row>
    <row r="9" ht="18.75" customHeight="1" spans="1:4">
      <c r="A9" s="165" t="s">
        <v>170</v>
      </c>
      <c r="B9" s="23"/>
      <c r="C9" s="22" t="s">
        <v>171</v>
      </c>
      <c r="D9" s="23"/>
    </row>
    <row r="10" ht="18.75" customHeight="1" spans="1:4">
      <c r="A10" s="165" t="s">
        <v>172</v>
      </c>
      <c r="B10" s="23">
        <v>580</v>
      </c>
      <c r="C10" s="22" t="s">
        <v>173</v>
      </c>
      <c r="D10" s="23">
        <v>30000</v>
      </c>
    </row>
    <row r="11" ht="18.75" customHeight="1" spans="1:4">
      <c r="A11" s="166" t="s">
        <v>174</v>
      </c>
      <c r="B11" s="23"/>
      <c r="C11" s="167" t="s">
        <v>175</v>
      </c>
      <c r="D11" s="23"/>
    </row>
    <row r="12" ht="18.75" customHeight="1" spans="1:4">
      <c r="A12" s="168" t="s">
        <v>168</v>
      </c>
      <c r="B12" s="23"/>
      <c r="C12" s="169" t="s">
        <v>176</v>
      </c>
      <c r="D12" s="23"/>
    </row>
    <row r="13" ht="18.75" customHeight="1" spans="1:4">
      <c r="A13" s="168" t="s">
        <v>170</v>
      </c>
      <c r="B13" s="23"/>
      <c r="C13" s="169" t="s">
        <v>177</v>
      </c>
      <c r="D13" s="23"/>
    </row>
    <row r="14" ht="18.75" customHeight="1" spans="1:4">
      <c r="A14" s="168" t="s">
        <v>172</v>
      </c>
      <c r="B14" s="23"/>
      <c r="C14" s="169" t="s">
        <v>178</v>
      </c>
      <c r="D14" s="23"/>
    </row>
    <row r="15" ht="18.75" customHeight="1" spans="1:4">
      <c r="A15" s="168" t="s">
        <v>26</v>
      </c>
      <c r="B15" s="23"/>
      <c r="C15" s="169" t="s">
        <v>179</v>
      </c>
      <c r="D15" s="23">
        <v>1361118.38</v>
      </c>
    </row>
    <row r="16" ht="18.75" customHeight="1" spans="1:4">
      <c r="A16" s="168" t="s">
        <v>26</v>
      </c>
      <c r="B16" s="23" t="s">
        <v>26</v>
      </c>
      <c r="C16" s="169" t="s">
        <v>180</v>
      </c>
      <c r="D16" s="23">
        <v>442657.28</v>
      </c>
    </row>
    <row r="17" ht="18.75" customHeight="1" spans="1:4">
      <c r="A17" s="170" t="s">
        <v>26</v>
      </c>
      <c r="B17" s="23" t="s">
        <v>26</v>
      </c>
      <c r="C17" s="169" t="s">
        <v>181</v>
      </c>
      <c r="D17" s="23"/>
    </row>
    <row r="18" ht="18.75" customHeight="1" spans="1:4">
      <c r="A18" s="170" t="s">
        <v>26</v>
      </c>
      <c r="B18" s="23" t="s">
        <v>26</v>
      </c>
      <c r="C18" s="169" t="s">
        <v>182</v>
      </c>
      <c r="D18" s="23"/>
    </row>
    <row r="19" ht="18.75" customHeight="1" spans="1:4">
      <c r="A19" s="171" t="s">
        <v>26</v>
      </c>
      <c r="B19" s="23" t="s">
        <v>26</v>
      </c>
      <c r="C19" s="169" t="s">
        <v>183</v>
      </c>
      <c r="D19" s="23">
        <v>8699659.2</v>
      </c>
    </row>
    <row r="20" ht="18.75" customHeight="1" spans="1:4">
      <c r="A20" s="171" t="s">
        <v>26</v>
      </c>
      <c r="B20" s="23" t="s">
        <v>26</v>
      </c>
      <c r="C20" s="169" t="s">
        <v>184</v>
      </c>
      <c r="D20" s="23"/>
    </row>
    <row r="21" ht="18.75" customHeight="1" spans="1:4">
      <c r="A21" s="171" t="s">
        <v>26</v>
      </c>
      <c r="B21" s="23" t="s">
        <v>26</v>
      </c>
      <c r="C21" s="169" t="s">
        <v>185</v>
      </c>
      <c r="D21" s="23"/>
    </row>
    <row r="22" ht="18.75" customHeight="1" spans="1:4">
      <c r="A22" s="171" t="s">
        <v>26</v>
      </c>
      <c r="B22" s="23" t="s">
        <v>26</v>
      </c>
      <c r="C22" s="169" t="s">
        <v>186</v>
      </c>
      <c r="D22" s="23"/>
    </row>
    <row r="23" ht="18.75" customHeight="1" spans="1:4">
      <c r="A23" s="171" t="s">
        <v>26</v>
      </c>
      <c r="B23" s="23" t="s">
        <v>26</v>
      </c>
      <c r="C23" s="169" t="s">
        <v>187</v>
      </c>
      <c r="D23" s="23"/>
    </row>
    <row r="24" ht="18.75" customHeight="1" spans="1:4">
      <c r="A24" s="171" t="s">
        <v>26</v>
      </c>
      <c r="B24" s="23" t="s">
        <v>26</v>
      </c>
      <c r="C24" s="169" t="s">
        <v>188</v>
      </c>
      <c r="D24" s="23"/>
    </row>
    <row r="25" ht="18.75" customHeight="1" spans="1:4">
      <c r="A25" s="171" t="s">
        <v>26</v>
      </c>
      <c r="B25" s="23" t="s">
        <v>26</v>
      </c>
      <c r="C25" s="169" t="s">
        <v>189</v>
      </c>
      <c r="D25" s="23"/>
    </row>
    <row r="26" ht="18.75" customHeight="1" spans="1:4">
      <c r="A26" s="171" t="s">
        <v>26</v>
      </c>
      <c r="B26" s="23" t="s">
        <v>26</v>
      </c>
      <c r="C26" s="169" t="s">
        <v>190</v>
      </c>
      <c r="D26" s="23">
        <v>686888.68</v>
      </c>
    </row>
    <row r="27" ht="18.75" customHeight="1" spans="1:4">
      <c r="A27" s="171" t="s">
        <v>26</v>
      </c>
      <c r="B27" s="23" t="s">
        <v>26</v>
      </c>
      <c r="C27" s="169" t="s">
        <v>191</v>
      </c>
      <c r="D27" s="23"/>
    </row>
    <row r="28" ht="18.75" customHeight="1" spans="1:4">
      <c r="A28" s="171" t="s">
        <v>26</v>
      </c>
      <c r="B28" s="23" t="s">
        <v>26</v>
      </c>
      <c r="C28" s="169" t="s">
        <v>192</v>
      </c>
      <c r="D28" s="23">
        <v>580</v>
      </c>
    </row>
    <row r="29" ht="18.75" customHeight="1" spans="1:4">
      <c r="A29" s="171" t="s">
        <v>26</v>
      </c>
      <c r="B29" s="23" t="s">
        <v>26</v>
      </c>
      <c r="C29" s="169" t="s">
        <v>193</v>
      </c>
      <c r="D29" s="23">
        <v>222187.5</v>
      </c>
    </row>
    <row r="30" ht="18.75" customHeight="1" spans="1:4">
      <c r="A30" s="171" t="s">
        <v>26</v>
      </c>
      <c r="B30" s="23" t="s">
        <v>26</v>
      </c>
      <c r="C30" s="169" t="s">
        <v>194</v>
      </c>
      <c r="D30" s="23"/>
    </row>
    <row r="31" ht="18.75" customHeight="1" spans="1:4">
      <c r="A31" s="172" t="s">
        <v>26</v>
      </c>
      <c r="B31" s="23" t="s">
        <v>26</v>
      </c>
      <c r="C31" s="169" t="s">
        <v>195</v>
      </c>
      <c r="D31" s="23"/>
    </row>
    <row r="32" ht="18.75" customHeight="1" spans="1:4">
      <c r="A32" s="172" t="s">
        <v>26</v>
      </c>
      <c r="B32" s="23" t="s">
        <v>26</v>
      </c>
      <c r="C32" s="169" t="s">
        <v>196</v>
      </c>
      <c r="D32" s="23"/>
    </row>
    <row r="33" ht="18.75" customHeight="1" spans="1:4">
      <c r="A33" s="172" t="s">
        <v>26</v>
      </c>
      <c r="B33" s="23" t="s">
        <v>26</v>
      </c>
      <c r="C33" s="169" t="s">
        <v>197</v>
      </c>
      <c r="D33" s="23"/>
    </row>
    <row r="34" ht="18.75" customHeight="1" spans="1:4">
      <c r="A34" s="172"/>
      <c r="B34" s="23"/>
      <c r="C34" s="169" t="s">
        <v>198</v>
      </c>
      <c r="D34" s="23"/>
    </row>
    <row r="35" ht="18.75" customHeight="1" spans="1:4">
      <c r="A35" s="172" t="s">
        <v>26</v>
      </c>
      <c r="B35" s="23" t="s">
        <v>26</v>
      </c>
      <c r="C35" s="169" t="s">
        <v>199</v>
      </c>
      <c r="D35" s="23"/>
    </row>
    <row r="36" ht="18.75" customHeight="1" spans="1:4">
      <c r="A36" s="55" t="s">
        <v>200</v>
      </c>
      <c r="B36" s="173">
        <v>15786237.97</v>
      </c>
      <c r="C36" s="174" t="s">
        <v>52</v>
      </c>
      <c r="D36" s="173">
        <v>15786237.97</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3"/>
  <sheetViews>
    <sheetView showZeros="0" workbookViewId="0">
      <selection activeCell="A1" sqref="A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52"/>
      <c r="F1" s="57"/>
      <c r="G1" s="39" t="s">
        <v>201</v>
      </c>
    </row>
    <row r="2" ht="39" customHeight="1" spans="1:7">
      <c r="A2" s="5" t="str">
        <f>"2025"&amp;"年一般公共预算支出预算表（按功能科目分类）"</f>
        <v>2025年一般公共预算支出预算表（按功能科目分类）</v>
      </c>
      <c r="B2" s="153"/>
      <c r="C2" s="153"/>
      <c r="D2" s="153"/>
      <c r="E2" s="153"/>
      <c r="F2" s="153"/>
      <c r="G2" s="153"/>
    </row>
    <row r="3" ht="18" customHeight="1" spans="1:7">
      <c r="A3" s="154" t="str">
        <f>"单位名称："&amp;"永德县崇岗乡人民政府"</f>
        <v>单位名称：永德县崇岗乡人民政府</v>
      </c>
      <c r="B3" s="28"/>
      <c r="C3" s="29"/>
      <c r="D3" s="29"/>
      <c r="E3" s="29"/>
      <c r="F3" s="101"/>
      <c r="G3" s="39" t="s">
        <v>1</v>
      </c>
    </row>
    <row r="4" ht="20.25" customHeight="1" spans="1:7">
      <c r="A4" s="155" t="s">
        <v>202</v>
      </c>
      <c r="B4" s="156"/>
      <c r="C4" s="106" t="s">
        <v>56</v>
      </c>
      <c r="D4" s="134" t="s">
        <v>75</v>
      </c>
      <c r="E4" s="13"/>
      <c r="F4" s="14"/>
      <c r="G4" s="127" t="s">
        <v>76</v>
      </c>
    </row>
    <row r="5" ht="20.25" customHeight="1" spans="1:7">
      <c r="A5" s="157" t="s">
        <v>73</v>
      </c>
      <c r="B5" s="157" t="s">
        <v>74</v>
      </c>
      <c r="C5" s="32"/>
      <c r="D5" s="66" t="s">
        <v>58</v>
      </c>
      <c r="E5" s="66" t="s">
        <v>203</v>
      </c>
      <c r="F5" s="66" t="s">
        <v>204</v>
      </c>
      <c r="G5" s="94"/>
    </row>
    <row r="6" ht="19.5" customHeight="1" spans="1:7">
      <c r="A6" s="157" t="s">
        <v>205</v>
      </c>
      <c r="B6" s="157" t="s">
        <v>206</v>
      </c>
      <c r="C6" s="157" t="s">
        <v>207</v>
      </c>
      <c r="D6" s="66">
        <v>4</v>
      </c>
      <c r="E6" s="158" t="s">
        <v>208</v>
      </c>
      <c r="F6" s="158" t="s">
        <v>209</v>
      </c>
      <c r="G6" s="157" t="s">
        <v>210</v>
      </c>
    </row>
    <row r="7" ht="18" customHeight="1" spans="1:7">
      <c r="A7" s="33" t="s">
        <v>84</v>
      </c>
      <c r="B7" s="33" t="s">
        <v>85</v>
      </c>
      <c r="C7" s="23">
        <v>4343146.93</v>
      </c>
      <c r="D7" s="23">
        <v>3927262.93</v>
      </c>
      <c r="E7" s="23">
        <v>3394061.65</v>
      </c>
      <c r="F7" s="23">
        <v>533201.28</v>
      </c>
      <c r="G7" s="23">
        <v>415884</v>
      </c>
    </row>
    <row r="8" ht="18" customHeight="1" spans="1:7">
      <c r="A8" s="117" t="s">
        <v>86</v>
      </c>
      <c r="B8" s="117" t="s">
        <v>87</v>
      </c>
      <c r="C8" s="23">
        <v>69000</v>
      </c>
      <c r="D8" s="23"/>
      <c r="E8" s="23"/>
      <c r="F8" s="23"/>
      <c r="G8" s="23">
        <v>69000</v>
      </c>
    </row>
    <row r="9" ht="18" customHeight="1" spans="1:7">
      <c r="A9" s="159" t="s">
        <v>88</v>
      </c>
      <c r="B9" s="159" t="s">
        <v>89</v>
      </c>
      <c r="C9" s="23">
        <v>50000</v>
      </c>
      <c r="D9" s="23"/>
      <c r="E9" s="23"/>
      <c r="F9" s="23"/>
      <c r="G9" s="23">
        <v>50000</v>
      </c>
    </row>
    <row r="10" ht="18" customHeight="1" spans="1:7">
      <c r="A10" s="159" t="s">
        <v>90</v>
      </c>
      <c r="B10" s="159" t="s">
        <v>91</v>
      </c>
      <c r="C10" s="23">
        <v>19000</v>
      </c>
      <c r="D10" s="23"/>
      <c r="E10" s="23"/>
      <c r="F10" s="23"/>
      <c r="G10" s="23">
        <v>19000</v>
      </c>
    </row>
    <row r="11" ht="18" customHeight="1" spans="1:7">
      <c r="A11" s="117" t="s">
        <v>92</v>
      </c>
      <c r="B11" s="117" t="s">
        <v>93</v>
      </c>
      <c r="C11" s="23">
        <v>3556495.05</v>
      </c>
      <c r="D11" s="23">
        <v>3556495.05</v>
      </c>
      <c r="E11" s="23">
        <v>3050293.77</v>
      </c>
      <c r="F11" s="23">
        <v>506201.28</v>
      </c>
      <c r="G11" s="23"/>
    </row>
    <row r="12" ht="18" customHeight="1" spans="1:7">
      <c r="A12" s="159" t="s">
        <v>94</v>
      </c>
      <c r="B12" s="159" t="s">
        <v>95</v>
      </c>
      <c r="C12" s="23">
        <v>3556495.05</v>
      </c>
      <c r="D12" s="23">
        <v>3556495.05</v>
      </c>
      <c r="E12" s="23">
        <v>3050293.77</v>
      </c>
      <c r="F12" s="23">
        <v>506201.28</v>
      </c>
      <c r="G12" s="23"/>
    </row>
    <row r="13" ht="18" customHeight="1" spans="1:7">
      <c r="A13" s="117" t="s">
        <v>98</v>
      </c>
      <c r="B13" s="117" t="s">
        <v>99</v>
      </c>
      <c r="C13" s="23">
        <v>717651.88</v>
      </c>
      <c r="D13" s="23">
        <v>370767.88</v>
      </c>
      <c r="E13" s="23">
        <v>343767.88</v>
      </c>
      <c r="F13" s="23">
        <v>27000</v>
      </c>
      <c r="G13" s="23">
        <v>346884</v>
      </c>
    </row>
    <row r="14" ht="18" customHeight="1" spans="1:7">
      <c r="A14" s="159" t="s">
        <v>100</v>
      </c>
      <c r="B14" s="159" t="s">
        <v>95</v>
      </c>
      <c r="C14" s="23">
        <v>370767.88</v>
      </c>
      <c r="D14" s="23">
        <v>370767.88</v>
      </c>
      <c r="E14" s="23">
        <v>343767.88</v>
      </c>
      <c r="F14" s="23">
        <v>27000</v>
      </c>
      <c r="G14" s="23"/>
    </row>
    <row r="15" ht="18" customHeight="1" spans="1:7">
      <c r="A15" s="159" t="s">
        <v>101</v>
      </c>
      <c r="B15" s="159" t="s">
        <v>102</v>
      </c>
      <c r="C15" s="23">
        <v>346884</v>
      </c>
      <c r="D15" s="23"/>
      <c r="E15" s="23"/>
      <c r="F15" s="23"/>
      <c r="G15" s="23">
        <v>346884</v>
      </c>
    </row>
    <row r="16" ht="18" customHeight="1" spans="1:7">
      <c r="A16" s="33" t="s">
        <v>103</v>
      </c>
      <c r="B16" s="33" t="s">
        <v>104</v>
      </c>
      <c r="C16" s="23">
        <v>30000</v>
      </c>
      <c r="D16" s="23"/>
      <c r="E16" s="23"/>
      <c r="F16" s="23"/>
      <c r="G16" s="23">
        <v>30000</v>
      </c>
    </row>
    <row r="17" ht="18" customHeight="1" spans="1:7">
      <c r="A17" s="117" t="s">
        <v>105</v>
      </c>
      <c r="B17" s="117" t="s">
        <v>106</v>
      </c>
      <c r="C17" s="23">
        <v>30000</v>
      </c>
      <c r="D17" s="23"/>
      <c r="E17" s="23"/>
      <c r="F17" s="23"/>
      <c r="G17" s="23">
        <v>30000</v>
      </c>
    </row>
    <row r="18" ht="18" customHeight="1" spans="1:7">
      <c r="A18" s="159" t="s">
        <v>107</v>
      </c>
      <c r="B18" s="159" t="s">
        <v>108</v>
      </c>
      <c r="C18" s="23">
        <v>30000</v>
      </c>
      <c r="D18" s="23"/>
      <c r="E18" s="23"/>
      <c r="F18" s="23"/>
      <c r="G18" s="23">
        <v>30000</v>
      </c>
    </row>
    <row r="19" ht="18" customHeight="1" spans="1:7">
      <c r="A19" s="33" t="s">
        <v>109</v>
      </c>
      <c r="B19" s="33" t="s">
        <v>110</v>
      </c>
      <c r="C19" s="23">
        <v>1361118.38</v>
      </c>
      <c r="D19" s="23">
        <v>1361118.38</v>
      </c>
      <c r="E19" s="23">
        <v>1351618.38</v>
      </c>
      <c r="F19" s="23">
        <v>9500</v>
      </c>
      <c r="G19" s="23"/>
    </row>
    <row r="20" ht="18" customHeight="1" spans="1:7">
      <c r="A20" s="117" t="s">
        <v>111</v>
      </c>
      <c r="B20" s="117" t="s">
        <v>112</v>
      </c>
      <c r="C20" s="23">
        <v>1329438.38</v>
      </c>
      <c r="D20" s="23">
        <v>1329438.38</v>
      </c>
      <c r="E20" s="23">
        <v>1319938.38</v>
      </c>
      <c r="F20" s="23">
        <v>9500</v>
      </c>
      <c r="G20" s="23"/>
    </row>
    <row r="21" ht="18" customHeight="1" spans="1:7">
      <c r="A21" s="159" t="s">
        <v>113</v>
      </c>
      <c r="B21" s="159" t="s">
        <v>114</v>
      </c>
      <c r="C21" s="23">
        <v>413586.8</v>
      </c>
      <c r="D21" s="23">
        <v>413586.8</v>
      </c>
      <c r="E21" s="23">
        <v>404086.8</v>
      </c>
      <c r="F21" s="23">
        <v>9500</v>
      </c>
      <c r="G21" s="23"/>
    </row>
    <row r="22" ht="18" customHeight="1" spans="1:7">
      <c r="A22" s="159" t="s">
        <v>115</v>
      </c>
      <c r="B22" s="159" t="s">
        <v>116</v>
      </c>
      <c r="C22" s="23">
        <v>915851.58</v>
      </c>
      <c r="D22" s="23">
        <v>915851.58</v>
      </c>
      <c r="E22" s="23">
        <v>915851.58</v>
      </c>
      <c r="F22" s="23"/>
      <c r="G22" s="23"/>
    </row>
    <row r="23" ht="18" customHeight="1" spans="1:7">
      <c r="A23" s="117" t="s">
        <v>117</v>
      </c>
      <c r="B23" s="117" t="s">
        <v>118</v>
      </c>
      <c r="C23" s="23">
        <v>31680</v>
      </c>
      <c r="D23" s="23">
        <v>31680</v>
      </c>
      <c r="E23" s="23">
        <v>31680</v>
      </c>
      <c r="F23" s="23"/>
      <c r="G23" s="23"/>
    </row>
    <row r="24" ht="18" customHeight="1" spans="1:7">
      <c r="A24" s="159" t="s">
        <v>119</v>
      </c>
      <c r="B24" s="159" t="s">
        <v>120</v>
      </c>
      <c r="C24" s="23">
        <v>31680</v>
      </c>
      <c r="D24" s="23">
        <v>31680</v>
      </c>
      <c r="E24" s="23">
        <v>31680</v>
      </c>
      <c r="F24" s="23"/>
      <c r="G24" s="23"/>
    </row>
    <row r="25" ht="18" customHeight="1" spans="1:7">
      <c r="A25" s="33" t="s">
        <v>121</v>
      </c>
      <c r="B25" s="33" t="s">
        <v>122</v>
      </c>
      <c r="C25" s="23">
        <v>442657.28</v>
      </c>
      <c r="D25" s="23">
        <v>442657.28</v>
      </c>
      <c r="E25" s="23">
        <v>442657.28</v>
      </c>
      <c r="F25" s="23"/>
      <c r="G25" s="23"/>
    </row>
    <row r="26" ht="18" customHeight="1" spans="1:7">
      <c r="A26" s="117" t="s">
        <v>123</v>
      </c>
      <c r="B26" s="117" t="s">
        <v>124</v>
      </c>
      <c r="C26" s="23">
        <v>442657.28</v>
      </c>
      <c r="D26" s="23">
        <v>442657.28</v>
      </c>
      <c r="E26" s="23">
        <v>442657.28</v>
      </c>
      <c r="F26" s="23"/>
      <c r="G26" s="23"/>
    </row>
    <row r="27" ht="18" customHeight="1" spans="1:7">
      <c r="A27" s="159" t="s">
        <v>125</v>
      </c>
      <c r="B27" s="159" t="s">
        <v>126</v>
      </c>
      <c r="C27" s="23">
        <v>406409.14</v>
      </c>
      <c r="D27" s="23">
        <v>406409.14</v>
      </c>
      <c r="E27" s="23">
        <v>406409.14</v>
      </c>
      <c r="F27" s="23"/>
      <c r="G27" s="23"/>
    </row>
    <row r="28" ht="18" customHeight="1" spans="1:7">
      <c r="A28" s="159" t="s">
        <v>127</v>
      </c>
      <c r="B28" s="159" t="s">
        <v>128</v>
      </c>
      <c r="C28" s="23">
        <v>36248.14</v>
      </c>
      <c r="D28" s="23">
        <v>36248.14</v>
      </c>
      <c r="E28" s="23">
        <v>36248.14</v>
      </c>
      <c r="F28" s="23"/>
      <c r="G28" s="23"/>
    </row>
    <row r="29" ht="18" customHeight="1" spans="1:7">
      <c r="A29" s="33" t="s">
        <v>129</v>
      </c>
      <c r="B29" s="33" t="s">
        <v>130</v>
      </c>
      <c r="C29" s="23">
        <v>8699659.2</v>
      </c>
      <c r="D29" s="23">
        <v>3769555.2</v>
      </c>
      <c r="E29" s="23">
        <v>3769555.2</v>
      </c>
      <c r="F29" s="23"/>
      <c r="G29" s="23">
        <v>4930104</v>
      </c>
    </row>
    <row r="30" ht="18" customHeight="1" spans="1:7">
      <c r="A30" s="117" t="s">
        <v>131</v>
      </c>
      <c r="B30" s="117" t="s">
        <v>132</v>
      </c>
      <c r="C30" s="23">
        <v>4064555.2</v>
      </c>
      <c r="D30" s="23">
        <v>3769555.2</v>
      </c>
      <c r="E30" s="23">
        <v>3769555.2</v>
      </c>
      <c r="F30" s="23"/>
      <c r="G30" s="23">
        <v>295000</v>
      </c>
    </row>
    <row r="31" ht="18" customHeight="1" spans="1:7">
      <c r="A31" s="159" t="s">
        <v>133</v>
      </c>
      <c r="B31" s="159" t="s">
        <v>134</v>
      </c>
      <c r="C31" s="23">
        <v>3769555.2</v>
      </c>
      <c r="D31" s="23">
        <v>3769555.2</v>
      </c>
      <c r="E31" s="23">
        <v>3769555.2</v>
      </c>
      <c r="F31" s="23"/>
      <c r="G31" s="23"/>
    </row>
    <row r="32" ht="18" customHeight="1" spans="1:7">
      <c r="A32" s="159" t="s">
        <v>135</v>
      </c>
      <c r="B32" s="159" t="s">
        <v>136</v>
      </c>
      <c r="C32" s="23">
        <v>295000</v>
      </c>
      <c r="D32" s="23"/>
      <c r="E32" s="23"/>
      <c r="F32" s="23"/>
      <c r="G32" s="23">
        <v>295000</v>
      </c>
    </row>
    <row r="33" ht="18" customHeight="1" spans="1:7">
      <c r="A33" s="117" t="s">
        <v>137</v>
      </c>
      <c r="B33" s="117" t="s">
        <v>138</v>
      </c>
      <c r="C33" s="23">
        <v>310000</v>
      </c>
      <c r="D33" s="23"/>
      <c r="E33" s="23"/>
      <c r="F33" s="23"/>
      <c r="G33" s="23">
        <v>310000</v>
      </c>
    </row>
    <row r="34" ht="18" customHeight="1" spans="1:7">
      <c r="A34" s="159" t="s">
        <v>139</v>
      </c>
      <c r="B34" s="159" t="s">
        <v>140</v>
      </c>
      <c r="C34" s="23">
        <v>310000</v>
      </c>
      <c r="D34" s="23"/>
      <c r="E34" s="23"/>
      <c r="F34" s="23"/>
      <c r="G34" s="23">
        <v>310000</v>
      </c>
    </row>
    <row r="35" ht="18" customHeight="1" spans="1:7">
      <c r="A35" s="117" t="s">
        <v>141</v>
      </c>
      <c r="B35" s="117" t="s">
        <v>142</v>
      </c>
      <c r="C35" s="23">
        <v>4325104</v>
      </c>
      <c r="D35" s="23"/>
      <c r="E35" s="23"/>
      <c r="F35" s="23"/>
      <c r="G35" s="23">
        <v>4325104</v>
      </c>
    </row>
    <row r="36" ht="18" customHeight="1" spans="1:7">
      <c r="A36" s="159" t="s">
        <v>143</v>
      </c>
      <c r="B36" s="159" t="s">
        <v>144</v>
      </c>
      <c r="C36" s="23">
        <v>4325104</v>
      </c>
      <c r="D36" s="23"/>
      <c r="E36" s="23"/>
      <c r="F36" s="23"/>
      <c r="G36" s="23">
        <v>4325104</v>
      </c>
    </row>
    <row r="37" ht="18" customHeight="1" spans="1:7">
      <c r="A37" s="33" t="s">
        <v>145</v>
      </c>
      <c r="B37" s="33" t="s">
        <v>146</v>
      </c>
      <c r="C37" s="23">
        <v>686888.68</v>
      </c>
      <c r="D37" s="23">
        <v>686888.68</v>
      </c>
      <c r="E37" s="23">
        <v>686888.68</v>
      </c>
      <c r="F37" s="23"/>
      <c r="G37" s="23"/>
    </row>
    <row r="38" ht="18" customHeight="1" spans="1:7">
      <c r="A38" s="117" t="s">
        <v>147</v>
      </c>
      <c r="B38" s="117" t="s">
        <v>148</v>
      </c>
      <c r="C38" s="23">
        <v>686888.68</v>
      </c>
      <c r="D38" s="23">
        <v>686888.68</v>
      </c>
      <c r="E38" s="23">
        <v>686888.68</v>
      </c>
      <c r="F38" s="23"/>
      <c r="G38" s="23"/>
    </row>
    <row r="39" ht="18" customHeight="1" spans="1:7">
      <c r="A39" s="159" t="s">
        <v>149</v>
      </c>
      <c r="B39" s="159" t="s">
        <v>150</v>
      </c>
      <c r="C39" s="23">
        <v>686888.68</v>
      </c>
      <c r="D39" s="23">
        <v>686888.68</v>
      </c>
      <c r="E39" s="23">
        <v>686888.68</v>
      </c>
      <c r="F39" s="23"/>
      <c r="G39" s="23"/>
    </row>
    <row r="40" ht="18" customHeight="1" spans="1:7">
      <c r="A40" s="33" t="s">
        <v>157</v>
      </c>
      <c r="B40" s="33" t="s">
        <v>158</v>
      </c>
      <c r="C40" s="23">
        <v>222187.5</v>
      </c>
      <c r="D40" s="23"/>
      <c r="E40" s="23"/>
      <c r="F40" s="23"/>
      <c r="G40" s="23">
        <v>222187.5</v>
      </c>
    </row>
    <row r="41" ht="18" customHeight="1" spans="1:7">
      <c r="A41" s="117" t="s">
        <v>159</v>
      </c>
      <c r="B41" s="117" t="s">
        <v>160</v>
      </c>
      <c r="C41" s="23">
        <v>222187.5</v>
      </c>
      <c r="D41" s="23"/>
      <c r="E41" s="23"/>
      <c r="F41" s="23"/>
      <c r="G41" s="23">
        <v>222187.5</v>
      </c>
    </row>
    <row r="42" ht="18" customHeight="1" spans="1:7">
      <c r="A42" s="159" t="s">
        <v>161</v>
      </c>
      <c r="B42" s="159" t="s">
        <v>162</v>
      </c>
      <c r="C42" s="23">
        <v>222187.5</v>
      </c>
      <c r="D42" s="23"/>
      <c r="E42" s="23"/>
      <c r="F42" s="23"/>
      <c r="G42" s="23">
        <v>222187.5</v>
      </c>
    </row>
    <row r="43" ht="18" customHeight="1" spans="1:7">
      <c r="A43" s="160" t="s">
        <v>163</v>
      </c>
      <c r="B43" s="161" t="s">
        <v>163</v>
      </c>
      <c r="C43" s="23">
        <v>15785657.97</v>
      </c>
      <c r="D43" s="23">
        <v>10187482.47</v>
      </c>
      <c r="E43" s="23">
        <v>9644781.19</v>
      </c>
      <c r="F43" s="23">
        <v>542701.28</v>
      </c>
      <c r="G43" s="23">
        <v>5598175.5</v>
      </c>
    </row>
  </sheetData>
  <mergeCells count="7">
    <mergeCell ref="A2:G2"/>
    <mergeCell ref="A3:E3"/>
    <mergeCell ref="A4:B4"/>
    <mergeCell ref="D4:F4"/>
    <mergeCell ref="A43:B43"/>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A1" sqref="A1"/>
    </sheetView>
  </sheetViews>
  <sheetFormatPr defaultColWidth="9.14285714285714" defaultRowHeight="14.25" customHeight="1" outlineLevelCol="6"/>
  <cols>
    <col min="1" max="1" width="23.5714285714286" customWidth="1"/>
    <col min="2" max="7" width="22.847619047619" customWidth="1"/>
  </cols>
  <sheetData>
    <row r="1" ht="15" customHeight="1" spans="1:7">
      <c r="A1" s="142"/>
      <c r="B1" s="143"/>
      <c r="C1" s="144"/>
      <c r="D1" s="62"/>
      <c r="G1" s="87" t="s">
        <v>211</v>
      </c>
    </row>
    <row r="2" ht="39" customHeight="1" spans="1:7">
      <c r="A2" s="132" t="str">
        <f>"2025"&amp;"年“三公”经费支出预算表"</f>
        <v>2025年“三公”经费支出预算表</v>
      </c>
      <c r="B2" s="51"/>
      <c r="C2" s="51"/>
      <c r="D2" s="51"/>
      <c r="E2" s="51"/>
      <c r="F2" s="51"/>
      <c r="G2" s="51"/>
    </row>
    <row r="3" ht="18.75" customHeight="1" spans="1:7">
      <c r="A3" s="41" t="str">
        <f>"单位名称："&amp;"永德县崇岗乡人民政府"</f>
        <v>单位名称：永德县崇岗乡人民政府</v>
      </c>
      <c r="B3" s="143"/>
      <c r="C3" s="144"/>
      <c r="D3" s="62"/>
      <c r="E3" s="29"/>
      <c r="G3" s="87" t="s">
        <v>212</v>
      </c>
    </row>
    <row r="4" ht="18.75" customHeight="1" spans="1:7">
      <c r="A4" s="10" t="s">
        <v>213</v>
      </c>
      <c r="B4" s="10" t="s">
        <v>214</v>
      </c>
      <c r="C4" s="30" t="s">
        <v>215</v>
      </c>
      <c r="D4" s="12" t="s">
        <v>216</v>
      </c>
      <c r="E4" s="13"/>
      <c r="F4" s="14"/>
      <c r="G4" s="30" t="s">
        <v>217</v>
      </c>
    </row>
    <row r="5" ht="18.75" customHeight="1" spans="1:7">
      <c r="A5" s="17"/>
      <c r="B5" s="145"/>
      <c r="C5" s="32"/>
      <c r="D5" s="66" t="s">
        <v>58</v>
      </c>
      <c r="E5" s="66" t="s">
        <v>218</v>
      </c>
      <c r="F5" s="66" t="s">
        <v>219</v>
      </c>
      <c r="G5" s="32"/>
    </row>
    <row r="6" ht="18.75" customHeight="1" spans="1:7">
      <c r="A6" s="146" t="s">
        <v>56</v>
      </c>
      <c r="B6" s="147">
        <v>1</v>
      </c>
      <c r="C6" s="148">
        <v>2</v>
      </c>
      <c r="D6" s="149">
        <v>3</v>
      </c>
      <c r="E6" s="149">
        <v>4</v>
      </c>
      <c r="F6" s="149">
        <v>5</v>
      </c>
      <c r="G6" s="148">
        <v>6</v>
      </c>
    </row>
    <row r="7" ht="18.75" customHeight="1" spans="1:7">
      <c r="A7" s="146" t="s">
        <v>56</v>
      </c>
      <c r="B7" s="150">
        <v>58000</v>
      </c>
      <c r="C7" s="150"/>
      <c r="D7" s="150">
        <v>36000</v>
      </c>
      <c r="E7" s="150"/>
      <c r="F7" s="150">
        <v>36000</v>
      </c>
      <c r="G7" s="150">
        <v>22000</v>
      </c>
    </row>
    <row r="8" ht="18.75" customHeight="1" spans="1:7">
      <c r="A8" s="151" t="s">
        <v>220</v>
      </c>
      <c r="B8" s="150"/>
      <c r="C8" s="150"/>
      <c r="D8" s="150"/>
      <c r="E8" s="150"/>
      <c r="F8" s="150"/>
      <c r="G8" s="150"/>
    </row>
    <row r="9" ht="18.75" customHeight="1" spans="1:7">
      <c r="A9" s="151" t="s">
        <v>221</v>
      </c>
      <c r="B9" s="150">
        <v>58000</v>
      </c>
      <c r="C9" s="150"/>
      <c r="D9" s="150">
        <v>36000</v>
      </c>
      <c r="E9" s="150"/>
      <c r="F9" s="150">
        <v>36000</v>
      </c>
      <c r="G9" s="150">
        <v>22000</v>
      </c>
    </row>
    <row r="10" ht="18.75" customHeight="1" spans="1:7">
      <c r="A10" s="151" t="s">
        <v>222</v>
      </c>
      <c r="B10" s="150"/>
      <c r="C10" s="150"/>
      <c r="D10" s="150"/>
      <c r="E10" s="150"/>
      <c r="F10" s="150"/>
      <c r="G10" s="150"/>
    </row>
    <row r="11" ht="18.75" customHeight="1" spans="1:7">
      <c r="A11" s="151" t="s">
        <v>223</v>
      </c>
      <c r="B11" s="150"/>
      <c r="C11" s="150"/>
      <c r="D11" s="150"/>
      <c r="E11" s="150"/>
      <c r="F11" s="150"/>
      <c r="G11" s="150"/>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2"/>
  <sheetViews>
    <sheetView showZeros="0" topLeftCell="A4" workbookViewId="0">
      <selection activeCell="A1" sqref="A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30"/>
      <c r="D1" s="131"/>
      <c r="E1" s="131"/>
      <c r="F1" s="131"/>
      <c r="G1" s="131"/>
      <c r="H1" s="67"/>
      <c r="I1" s="67"/>
      <c r="J1" s="67"/>
      <c r="K1" s="67"/>
      <c r="L1" s="67"/>
      <c r="M1" s="67"/>
      <c r="N1" s="29"/>
      <c r="O1" s="29"/>
      <c r="P1" s="29"/>
      <c r="Q1" s="67"/>
      <c r="U1" s="130"/>
      <c r="W1" s="38" t="s">
        <v>224</v>
      </c>
    </row>
    <row r="2" ht="39.75" customHeight="1" spans="1:23">
      <c r="A2" s="132" t="str">
        <f>"2025"&amp;"年部门基本支出预算表"</f>
        <v>2025年部门基本支出预算表</v>
      </c>
      <c r="B2" s="51"/>
      <c r="C2" s="51"/>
      <c r="D2" s="51"/>
      <c r="E2" s="51"/>
      <c r="F2" s="51"/>
      <c r="G2" s="51"/>
      <c r="H2" s="51"/>
      <c r="I2" s="51"/>
      <c r="J2" s="51"/>
      <c r="K2" s="51"/>
      <c r="L2" s="51"/>
      <c r="M2" s="51"/>
      <c r="N2" s="6"/>
      <c r="O2" s="6"/>
      <c r="P2" s="6"/>
      <c r="Q2" s="51"/>
      <c r="R2" s="51"/>
      <c r="S2" s="51"/>
      <c r="T2" s="51"/>
      <c r="U2" s="51"/>
      <c r="V2" s="51"/>
      <c r="W2" s="51"/>
    </row>
    <row r="3" ht="18.75" customHeight="1" spans="1:23">
      <c r="A3" s="7" t="str">
        <f>"单位名称："&amp;"永德县崇岗乡人民政府"</f>
        <v>单位名称：永德县崇岗乡人民政府</v>
      </c>
      <c r="B3" s="133"/>
      <c r="C3" s="133"/>
      <c r="D3" s="133"/>
      <c r="E3" s="133"/>
      <c r="F3" s="133"/>
      <c r="G3" s="133"/>
      <c r="H3" s="71"/>
      <c r="I3" s="71"/>
      <c r="J3" s="71"/>
      <c r="K3" s="71"/>
      <c r="L3" s="71"/>
      <c r="M3" s="71"/>
      <c r="N3" s="93"/>
      <c r="O3" s="93"/>
      <c r="P3" s="93"/>
      <c r="Q3" s="71"/>
      <c r="U3" s="130"/>
      <c r="W3" s="38" t="s">
        <v>212</v>
      </c>
    </row>
    <row r="4" ht="18" customHeight="1" spans="1:23">
      <c r="A4" s="10" t="s">
        <v>225</v>
      </c>
      <c r="B4" s="10" t="s">
        <v>226</v>
      </c>
      <c r="C4" s="10" t="s">
        <v>227</v>
      </c>
      <c r="D4" s="10" t="s">
        <v>228</v>
      </c>
      <c r="E4" s="10" t="s">
        <v>229</v>
      </c>
      <c r="F4" s="10" t="s">
        <v>230</v>
      </c>
      <c r="G4" s="10" t="s">
        <v>231</v>
      </c>
      <c r="H4" s="134" t="s">
        <v>232</v>
      </c>
      <c r="I4" s="64" t="s">
        <v>232</v>
      </c>
      <c r="J4" s="64"/>
      <c r="K4" s="64"/>
      <c r="L4" s="64"/>
      <c r="M4" s="64"/>
      <c r="N4" s="13"/>
      <c r="O4" s="13"/>
      <c r="P4" s="13"/>
      <c r="Q4" s="74" t="s">
        <v>62</v>
      </c>
      <c r="R4" s="64" t="s">
        <v>78</v>
      </c>
      <c r="S4" s="64"/>
      <c r="T4" s="64"/>
      <c r="U4" s="64"/>
      <c r="V4" s="64"/>
      <c r="W4" s="139"/>
    </row>
    <row r="5" ht="18" customHeight="1" spans="1:23">
      <c r="A5" s="15"/>
      <c r="B5" s="129"/>
      <c r="C5" s="15"/>
      <c r="D5" s="15"/>
      <c r="E5" s="15"/>
      <c r="F5" s="15"/>
      <c r="G5" s="15"/>
      <c r="H5" s="106" t="s">
        <v>233</v>
      </c>
      <c r="I5" s="134" t="s">
        <v>59</v>
      </c>
      <c r="J5" s="64"/>
      <c r="K5" s="64"/>
      <c r="L5" s="64"/>
      <c r="M5" s="139"/>
      <c r="N5" s="12" t="s">
        <v>234</v>
      </c>
      <c r="O5" s="13"/>
      <c r="P5" s="14"/>
      <c r="Q5" s="10" t="s">
        <v>62</v>
      </c>
      <c r="R5" s="134" t="s">
        <v>78</v>
      </c>
      <c r="S5" s="74" t="s">
        <v>65</v>
      </c>
      <c r="T5" s="64" t="s">
        <v>78</v>
      </c>
      <c r="U5" s="74" t="s">
        <v>67</v>
      </c>
      <c r="V5" s="74" t="s">
        <v>68</v>
      </c>
      <c r="W5" s="141" t="s">
        <v>69</v>
      </c>
    </row>
    <row r="6" ht="18.75" customHeight="1" spans="1:23">
      <c r="A6" s="31"/>
      <c r="B6" s="31"/>
      <c r="C6" s="31"/>
      <c r="D6" s="31"/>
      <c r="E6" s="31"/>
      <c r="F6" s="31"/>
      <c r="G6" s="31"/>
      <c r="H6" s="31"/>
      <c r="I6" s="140" t="s">
        <v>235</v>
      </c>
      <c r="J6" s="10" t="s">
        <v>236</v>
      </c>
      <c r="K6" s="10" t="s">
        <v>237</v>
      </c>
      <c r="L6" s="10" t="s">
        <v>238</v>
      </c>
      <c r="M6" s="10" t="s">
        <v>239</v>
      </c>
      <c r="N6" s="10" t="s">
        <v>59</v>
      </c>
      <c r="O6" s="10" t="s">
        <v>60</v>
      </c>
      <c r="P6" s="10" t="s">
        <v>61</v>
      </c>
      <c r="Q6" s="31"/>
      <c r="R6" s="10" t="s">
        <v>58</v>
      </c>
      <c r="S6" s="10" t="s">
        <v>65</v>
      </c>
      <c r="T6" s="10" t="s">
        <v>240</v>
      </c>
      <c r="U6" s="10" t="s">
        <v>67</v>
      </c>
      <c r="V6" s="10" t="s">
        <v>68</v>
      </c>
      <c r="W6" s="10" t="s">
        <v>69</v>
      </c>
    </row>
    <row r="7" ht="37.5" customHeight="1" spans="1:23">
      <c r="A7" s="109"/>
      <c r="B7" s="109"/>
      <c r="C7" s="109"/>
      <c r="D7" s="109"/>
      <c r="E7" s="109"/>
      <c r="F7" s="109"/>
      <c r="G7" s="109"/>
      <c r="H7" s="109"/>
      <c r="I7" s="92"/>
      <c r="J7" s="17" t="s">
        <v>241</v>
      </c>
      <c r="K7" s="17" t="s">
        <v>237</v>
      </c>
      <c r="L7" s="17" t="s">
        <v>238</v>
      </c>
      <c r="M7" s="17" t="s">
        <v>239</v>
      </c>
      <c r="N7" s="17" t="s">
        <v>237</v>
      </c>
      <c r="O7" s="17" t="s">
        <v>238</v>
      </c>
      <c r="P7" s="17" t="s">
        <v>239</v>
      </c>
      <c r="Q7" s="17" t="s">
        <v>62</v>
      </c>
      <c r="R7" s="17" t="s">
        <v>58</v>
      </c>
      <c r="S7" s="17" t="s">
        <v>65</v>
      </c>
      <c r="T7" s="17" t="s">
        <v>240</v>
      </c>
      <c r="U7" s="17" t="s">
        <v>67</v>
      </c>
      <c r="V7" s="17" t="s">
        <v>68</v>
      </c>
      <c r="W7" s="17" t="s">
        <v>69</v>
      </c>
    </row>
    <row r="8" ht="19.5" customHeight="1" spans="1:23">
      <c r="A8" s="135">
        <v>1</v>
      </c>
      <c r="B8" s="135">
        <v>2</v>
      </c>
      <c r="C8" s="135">
        <v>3</v>
      </c>
      <c r="D8" s="135">
        <v>4</v>
      </c>
      <c r="E8" s="135">
        <v>5</v>
      </c>
      <c r="F8" s="135">
        <v>6</v>
      </c>
      <c r="G8" s="135">
        <v>7</v>
      </c>
      <c r="H8" s="135">
        <v>8</v>
      </c>
      <c r="I8" s="135">
        <v>9</v>
      </c>
      <c r="J8" s="135">
        <v>10</v>
      </c>
      <c r="K8" s="135">
        <v>11</v>
      </c>
      <c r="L8" s="135">
        <v>12</v>
      </c>
      <c r="M8" s="135">
        <v>13</v>
      </c>
      <c r="N8" s="135">
        <v>14</v>
      </c>
      <c r="O8" s="135">
        <v>15</v>
      </c>
      <c r="P8" s="135">
        <v>16</v>
      </c>
      <c r="Q8" s="135">
        <v>17</v>
      </c>
      <c r="R8" s="135">
        <v>18</v>
      </c>
      <c r="S8" s="135">
        <v>19</v>
      </c>
      <c r="T8" s="135">
        <v>20</v>
      </c>
      <c r="U8" s="135">
        <v>21</v>
      </c>
      <c r="V8" s="135">
        <v>22</v>
      </c>
      <c r="W8" s="135">
        <v>23</v>
      </c>
    </row>
    <row r="9" ht="21" customHeight="1" spans="1:23">
      <c r="A9" s="136" t="s">
        <v>71</v>
      </c>
      <c r="B9" s="136"/>
      <c r="C9" s="136"/>
      <c r="D9" s="136"/>
      <c r="E9" s="136"/>
      <c r="F9" s="136"/>
      <c r="G9" s="136"/>
      <c r="H9" s="23">
        <v>10187482.47</v>
      </c>
      <c r="I9" s="23">
        <v>10187482.47</v>
      </c>
      <c r="J9" s="23"/>
      <c r="K9" s="23"/>
      <c r="L9" s="23">
        <v>10187482.47</v>
      </c>
      <c r="M9" s="23"/>
      <c r="N9" s="23"/>
      <c r="O9" s="23"/>
      <c r="P9" s="23"/>
      <c r="Q9" s="23"/>
      <c r="R9" s="23"/>
      <c r="S9" s="23"/>
      <c r="T9" s="23"/>
      <c r="U9" s="23"/>
      <c r="V9" s="23"/>
      <c r="W9" s="23"/>
    </row>
    <row r="10" ht="21" customHeight="1" spans="1:23">
      <c r="A10" s="136"/>
      <c r="B10" s="21" t="s">
        <v>242</v>
      </c>
      <c r="C10" s="21" t="s">
        <v>243</v>
      </c>
      <c r="D10" s="21" t="s">
        <v>133</v>
      </c>
      <c r="E10" s="21" t="s">
        <v>134</v>
      </c>
      <c r="F10" s="21" t="s">
        <v>244</v>
      </c>
      <c r="G10" s="21" t="s">
        <v>245</v>
      </c>
      <c r="H10" s="23">
        <v>1294836</v>
      </c>
      <c r="I10" s="23">
        <v>1294836</v>
      </c>
      <c r="J10" s="23"/>
      <c r="K10" s="23"/>
      <c r="L10" s="23">
        <v>1294836</v>
      </c>
      <c r="M10" s="23"/>
      <c r="N10" s="23"/>
      <c r="O10" s="23"/>
      <c r="P10" s="23"/>
      <c r="Q10" s="23"/>
      <c r="R10" s="23"/>
      <c r="S10" s="23"/>
      <c r="T10" s="23"/>
      <c r="U10" s="23"/>
      <c r="V10" s="23"/>
      <c r="W10" s="23"/>
    </row>
    <row r="11" ht="21" customHeight="1" spans="1:23">
      <c r="A11" s="24"/>
      <c r="B11" s="21" t="s">
        <v>246</v>
      </c>
      <c r="C11" s="21" t="s">
        <v>247</v>
      </c>
      <c r="D11" s="21" t="s">
        <v>94</v>
      </c>
      <c r="E11" s="21" t="s">
        <v>95</v>
      </c>
      <c r="F11" s="21" t="s">
        <v>244</v>
      </c>
      <c r="G11" s="21" t="s">
        <v>245</v>
      </c>
      <c r="H11" s="23">
        <v>829332</v>
      </c>
      <c r="I11" s="23">
        <v>829332</v>
      </c>
      <c r="J11" s="23"/>
      <c r="K11" s="23"/>
      <c r="L11" s="23">
        <v>829332</v>
      </c>
      <c r="M11" s="23"/>
      <c r="N11" s="23"/>
      <c r="O11" s="23"/>
      <c r="P11" s="23"/>
      <c r="Q11" s="23"/>
      <c r="R11" s="23"/>
      <c r="S11" s="23"/>
      <c r="T11" s="23"/>
      <c r="U11" s="23"/>
      <c r="V11" s="23"/>
      <c r="W11" s="23"/>
    </row>
    <row r="12" ht="21" customHeight="1" spans="1:23">
      <c r="A12" s="24"/>
      <c r="B12" s="21" t="s">
        <v>246</v>
      </c>
      <c r="C12" s="21" t="s">
        <v>247</v>
      </c>
      <c r="D12" s="21" t="s">
        <v>100</v>
      </c>
      <c r="E12" s="21" t="s">
        <v>95</v>
      </c>
      <c r="F12" s="21" t="s">
        <v>244</v>
      </c>
      <c r="G12" s="21" t="s">
        <v>245</v>
      </c>
      <c r="H12" s="23">
        <v>115896</v>
      </c>
      <c r="I12" s="23">
        <v>115896</v>
      </c>
      <c r="J12" s="23"/>
      <c r="K12" s="23"/>
      <c r="L12" s="23">
        <v>115896</v>
      </c>
      <c r="M12" s="23"/>
      <c r="N12" s="23"/>
      <c r="O12" s="23"/>
      <c r="P12" s="23"/>
      <c r="Q12" s="23"/>
      <c r="R12" s="23"/>
      <c r="S12" s="23"/>
      <c r="T12" s="23"/>
      <c r="U12" s="23"/>
      <c r="V12" s="23"/>
      <c r="W12" s="23"/>
    </row>
    <row r="13" ht="21" customHeight="1" spans="1:23">
      <c r="A13" s="24"/>
      <c r="B13" s="21" t="s">
        <v>242</v>
      </c>
      <c r="C13" s="21" t="s">
        <v>243</v>
      </c>
      <c r="D13" s="21" t="s">
        <v>133</v>
      </c>
      <c r="E13" s="21" t="s">
        <v>134</v>
      </c>
      <c r="F13" s="21" t="s">
        <v>248</v>
      </c>
      <c r="G13" s="21" t="s">
        <v>249</v>
      </c>
      <c r="H13" s="23">
        <v>229560</v>
      </c>
      <c r="I13" s="23">
        <v>229560</v>
      </c>
      <c r="J13" s="23"/>
      <c r="K13" s="23"/>
      <c r="L13" s="23">
        <v>229560</v>
      </c>
      <c r="M13" s="23"/>
      <c r="N13" s="23"/>
      <c r="O13" s="23"/>
      <c r="P13" s="23"/>
      <c r="Q13" s="23"/>
      <c r="R13" s="23"/>
      <c r="S13" s="23"/>
      <c r="T13" s="23"/>
      <c r="U13" s="23"/>
      <c r="V13" s="23"/>
      <c r="W13" s="23"/>
    </row>
    <row r="14" ht="21" customHeight="1" spans="1:23">
      <c r="A14" s="24"/>
      <c r="B14" s="21" t="s">
        <v>246</v>
      </c>
      <c r="C14" s="21" t="s">
        <v>247</v>
      </c>
      <c r="D14" s="21" t="s">
        <v>94</v>
      </c>
      <c r="E14" s="21" t="s">
        <v>95</v>
      </c>
      <c r="F14" s="21" t="s">
        <v>248</v>
      </c>
      <c r="G14" s="21" t="s">
        <v>249</v>
      </c>
      <c r="H14" s="23">
        <v>1290695.28</v>
      </c>
      <c r="I14" s="23">
        <v>1290695.28</v>
      </c>
      <c r="J14" s="23"/>
      <c r="K14" s="23"/>
      <c r="L14" s="23">
        <v>1290695.28</v>
      </c>
      <c r="M14" s="23"/>
      <c r="N14" s="23"/>
      <c r="O14" s="23"/>
      <c r="P14" s="23"/>
      <c r="Q14" s="23"/>
      <c r="R14" s="23"/>
      <c r="S14" s="23"/>
      <c r="T14" s="23"/>
      <c r="U14" s="23"/>
      <c r="V14" s="23"/>
      <c r="W14" s="23"/>
    </row>
    <row r="15" ht="21" customHeight="1" spans="1:23">
      <c r="A15" s="24"/>
      <c r="B15" s="21" t="s">
        <v>246</v>
      </c>
      <c r="C15" s="21" t="s">
        <v>247</v>
      </c>
      <c r="D15" s="21" t="s">
        <v>100</v>
      </c>
      <c r="E15" s="21" t="s">
        <v>95</v>
      </c>
      <c r="F15" s="21" t="s">
        <v>248</v>
      </c>
      <c r="G15" s="21" t="s">
        <v>249</v>
      </c>
      <c r="H15" s="23">
        <v>163973.88</v>
      </c>
      <c r="I15" s="23">
        <v>163973.88</v>
      </c>
      <c r="J15" s="23"/>
      <c r="K15" s="23"/>
      <c r="L15" s="23">
        <v>163973.88</v>
      </c>
      <c r="M15" s="23"/>
      <c r="N15" s="23"/>
      <c r="O15" s="23"/>
      <c r="P15" s="23"/>
      <c r="Q15" s="23"/>
      <c r="R15" s="23"/>
      <c r="S15" s="23"/>
      <c r="T15" s="23"/>
      <c r="U15" s="23"/>
      <c r="V15" s="23"/>
      <c r="W15" s="23"/>
    </row>
    <row r="16" ht="21" customHeight="1" spans="1:23">
      <c r="A16" s="24"/>
      <c r="B16" s="21" t="s">
        <v>242</v>
      </c>
      <c r="C16" s="21" t="s">
        <v>243</v>
      </c>
      <c r="D16" s="21" t="s">
        <v>133</v>
      </c>
      <c r="E16" s="21" t="s">
        <v>134</v>
      </c>
      <c r="F16" s="21" t="s">
        <v>248</v>
      </c>
      <c r="G16" s="21" t="s">
        <v>249</v>
      </c>
      <c r="H16" s="23">
        <v>204000</v>
      </c>
      <c r="I16" s="23">
        <v>204000</v>
      </c>
      <c r="J16" s="23"/>
      <c r="K16" s="23"/>
      <c r="L16" s="23">
        <v>204000</v>
      </c>
      <c r="M16" s="23"/>
      <c r="N16" s="23"/>
      <c r="O16" s="23"/>
      <c r="P16" s="23"/>
      <c r="Q16" s="23"/>
      <c r="R16" s="23"/>
      <c r="S16" s="23"/>
      <c r="T16" s="23"/>
      <c r="U16" s="23"/>
      <c r="V16" s="23"/>
      <c r="W16" s="23"/>
    </row>
    <row r="17" ht="21" customHeight="1" spans="1:23">
      <c r="A17" s="24"/>
      <c r="B17" s="21" t="s">
        <v>242</v>
      </c>
      <c r="C17" s="21" t="s">
        <v>243</v>
      </c>
      <c r="D17" s="21" t="s">
        <v>133</v>
      </c>
      <c r="E17" s="21" t="s">
        <v>134</v>
      </c>
      <c r="F17" s="21" t="s">
        <v>248</v>
      </c>
      <c r="G17" s="21" t="s">
        <v>249</v>
      </c>
      <c r="H17" s="23"/>
      <c r="I17" s="23"/>
      <c r="J17" s="23"/>
      <c r="K17" s="23"/>
      <c r="L17" s="23"/>
      <c r="M17" s="23"/>
      <c r="N17" s="23"/>
      <c r="O17" s="23"/>
      <c r="P17" s="23"/>
      <c r="Q17" s="23"/>
      <c r="R17" s="23"/>
      <c r="S17" s="23"/>
      <c r="T17" s="23"/>
      <c r="U17" s="23"/>
      <c r="V17" s="23"/>
      <c r="W17" s="23"/>
    </row>
    <row r="18" ht="21" customHeight="1" spans="1:23">
      <c r="A18" s="24"/>
      <c r="B18" s="21" t="s">
        <v>246</v>
      </c>
      <c r="C18" s="21" t="s">
        <v>247</v>
      </c>
      <c r="D18" s="21" t="s">
        <v>94</v>
      </c>
      <c r="E18" s="21" t="s">
        <v>95</v>
      </c>
      <c r="F18" s="21" t="s">
        <v>248</v>
      </c>
      <c r="G18" s="21" t="s">
        <v>249</v>
      </c>
      <c r="H18" s="23"/>
      <c r="I18" s="23"/>
      <c r="J18" s="23"/>
      <c r="K18" s="23"/>
      <c r="L18" s="23"/>
      <c r="M18" s="23"/>
      <c r="N18" s="23"/>
      <c r="O18" s="23"/>
      <c r="P18" s="23"/>
      <c r="Q18" s="23"/>
      <c r="R18" s="23"/>
      <c r="S18" s="23"/>
      <c r="T18" s="23"/>
      <c r="U18" s="23"/>
      <c r="V18" s="23"/>
      <c r="W18" s="23"/>
    </row>
    <row r="19" ht="21" customHeight="1" spans="1:23">
      <c r="A19" s="24"/>
      <c r="B19" s="21" t="s">
        <v>246</v>
      </c>
      <c r="C19" s="21" t="s">
        <v>247</v>
      </c>
      <c r="D19" s="21" t="s">
        <v>100</v>
      </c>
      <c r="E19" s="21" t="s">
        <v>95</v>
      </c>
      <c r="F19" s="21" t="s">
        <v>248</v>
      </c>
      <c r="G19" s="21" t="s">
        <v>249</v>
      </c>
      <c r="H19" s="23"/>
      <c r="I19" s="23"/>
      <c r="J19" s="23"/>
      <c r="K19" s="23"/>
      <c r="L19" s="23"/>
      <c r="M19" s="23"/>
      <c r="N19" s="23"/>
      <c r="O19" s="23"/>
      <c r="P19" s="23"/>
      <c r="Q19" s="23"/>
      <c r="R19" s="23"/>
      <c r="S19" s="23"/>
      <c r="T19" s="23"/>
      <c r="U19" s="23"/>
      <c r="V19" s="23"/>
      <c r="W19" s="23"/>
    </row>
    <row r="20" ht="21" customHeight="1" spans="1:23">
      <c r="A20" s="24"/>
      <c r="B20" s="21" t="s">
        <v>246</v>
      </c>
      <c r="C20" s="21" t="s">
        <v>247</v>
      </c>
      <c r="D20" s="21" t="s">
        <v>94</v>
      </c>
      <c r="E20" s="21" t="s">
        <v>95</v>
      </c>
      <c r="F20" s="21" t="s">
        <v>248</v>
      </c>
      <c r="G20" s="21" t="s">
        <v>249</v>
      </c>
      <c r="H20" s="23">
        <v>162000</v>
      </c>
      <c r="I20" s="23">
        <v>162000</v>
      </c>
      <c r="J20" s="23"/>
      <c r="K20" s="23"/>
      <c r="L20" s="23">
        <v>162000</v>
      </c>
      <c r="M20" s="23"/>
      <c r="N20" s="23"/>
      <c r="O20" s="23"/>
      <c r="P20" s="23"/>
      <c r="Q20" s="23"/>
      <c r="R20" s="23"/>
      <c r="S20" s="23"/>
      <c r="T20" s="23"/>
      <c r="U20" s="23"/>
      <c r="V20" s="23"/>
      <c r="W20" s="23"/>
    </row>
    <row r="21" ht="21" customHeight="1" spans="1:23">
      <c r="A21" s="24"/>
      <c r="B21" s="21" t="s">
        <v>246</v>
      </c>
      <c r="C21" s="21" t="s">
        <v>247</v>
      </c>
      <c r="D21" s="21" t="s">
        <v>94</v>
      </c>
      <c r="E21" s="21" t="s">
        <v>95</v>
      </c>
      <c r="F21" s="21" t="s">
        <v>250</v>
      </c>
      <c r="G21" s="21" t="s">
        <v>251</v>
      </c>
      <c r="H21" s="23">
        <v>69111</v>
      </c>
      <c r="I21" s="23">
        <v>69111</v>
      </c>
      <c r="J21" s="23"/>
      <c r="K21" s="23"/>
      <c r="L21" s="23">
        <v>69111</v>
      </c>
      <c r="M21" s="23"/>
      <c r="N21" s="23"/>
      <c r="O21" s="23"/>
      <c r="P21" s="23"/>
      <c r="Q21" s="23"/>
      <c r="R21" s="23"/>
      <c r="S21" s="23"/>
      <c r="T21" s="23"/>
      <c r="U21" s="23"/>
      <c r="V21" s="23"/>
      <c r="W21" s="23"/>
    </row>
    <row r="22" ht="21" customHeight="1" spans="1:23">
      <c r="A22" s="24"/>
      <c r="B22" s="21" t="s">
        <v>246</v>
      </c>
      <c r="C22" s="21" t="s">
        <v>247</v>
      </c>
      <c r="D22" s="21" t="s">
        <v>100</v>
      </c>
      <c r="E22" s="21" t="s">
        <v>95</v>
      </c>
      <c r="F22" s="21" t="s">
        <v>250</v>
      </c>
      <c r="G22" s="21" t="s">
        <v>251</v>
      </c>
      <c r="H22" s="23">
        <v>9658</v>
      </c>
      <c r="I22" s="23">
        <v>9658</v>
      </c>
      <c r="J22" s="23"/>
      <c r="K22" s="23"/>
      <c r="L22" s="23">
        <v>9658</v>
      </c>
      <c r="M22" s="23"/>
      <c r="N22" s="23"/>
      <c r="O22" s="23"/>
      <c r="P22" s="23"/>
      <c r="Q22" s="23"/>
      <c r="R22" s="23"/>
      <c r="S22" s="23"/>
      <c r="T22" s="23"/>
      <c r="U22" s="23"/>
      <c r="V22" s="23"/>
      <c r="W22" s="23"/>
    </row>
    <row r="23" ht="21" customHeight="1" spans="1:23">
      <c r="A23" s="24"/>
      <c r="B23" s="21" t="s">
        <v>252</v>
      </c>
      <c r="C23" s="21" t="s">
        <v>253</v>
      </c>
      <c r="D23" s="21" t="s">
        <v>94</v>
      </c>
      <c r="E23" s="21" t="s">
        <v>95</v>
      </c>
      <c r="F23" s="21" t="s">
        <v>250</v>
      </c>
      <c r="G23" s="21" t="s">
        <v>251</v>
      </c>
      <c r="H23" s="23">
        <v>362580</v>
      </c>
      <c r="I23" s="23">
        <v>362580</v>
      </c>
      <c r="J23" s="23"/>
      <c r="K23" s="23"/>
      <c r="L23" s="23">
        <v>362580</v>
      </c>
      <c r="M23" s="23"/>
      <c r="N23" s="23"/>
      <c r="O23" s="23"/>
      <c r="P23" s="23"/>
      <c r="Q23" s="23"/>
      <c r="R23" s="23"/>
      <c r="S23" s="23"/>
      <c r="T23" s="23"/>
      <c r="U23" s="23"/>
      <c r="V23" s="23"/>
      <c r="W23" s="23"/>
    </row>
    <row r="24" ht="21" customHeight="1" spans="1:23">
      <c r="A24" s="24"/>
      <c r="B24" s="21" t="s">
        <v>252</v>
      </c>
      <c r="C24" s="21" t="s">
        <v>253</v>
      </c>
      <c r="D24" s="21" t="s">
        <v>100</v>
      </c>
      <c r="E24" s="21" t="s">
        <v>95</v>
      </c>
      <c r="F24" s="21" t="s">
        <v>250</v>
      </c>
      <c r="G24" s="21" t="s">
        <v>251</v>
      </c>
      <c r="H24" s="23">
        <v>54240</v>
      </c>
      <c r="I24" s="23">
        <v>54240</v>
      </c>
      <c r="J24" s="23"/>
      <c r="K24" s="23"/>
      <c r="L24" s="23">
        <v>54240</v>
      </c>
      <c r="M24" s="23"/>
      <c r="N24" s="23"/>
      <c r="O24" s="23"/>
      <c r="P24" s="23"/>
      <c r="Q24" s="23"/>
      <c r="R24" s="23"/>
      <c r="S24" s="23"/>
      <c r="T24" s="23"/>
      <c r="U24" s="23"/>
      <c r="V24" s="23"/>
      <c r="W24" s="23"/>
    </row>
    <row r="25" ht="21" customHeight="1" spans="1:23">
      <c r="A25" s="24"/>
      <c r="B25" s="21" t="s">
        <v>254</v>
      </c>
      <c r="C25" s="21" t="s">
        <v>255</v>
      </c>
      <c r="D25" s="21" t="s">
        <v>133</v>
      </c>
      <c r="E25" s="21" t="s">
        <v>134</v>
      </c>
      <c r="F25" s="21" t="s">
        <v>256</v>
      </c>
      <c r="G25" s="21" t="s">
        <v>257</v>
      </c>
      <c r="H25" s="23">
        <v>612000</v>
      </c>
      <c r="I25" s="23">
        <v>612000</v>
      </c>
      <c r="J25" s="23"/>
      <c r="K25" s="23"/>
      <c r="L25" s="23">
        <v>612000</v>
      </c>
      <c r="M25" s="23"/>
      <c r="N25" s="23"/>
      <c r="O25" s="23"/>
      <c r="P25" s="23"/>
      <c r="Q25" s="23"/>
      <c r="R25" s="23"/>
      <c r="S25" s="23"/>
      <c r="T25" s="23"/>
      <c r="U25" s="23"/>
      <c r="V25" s="23"/>
      <c r="W25" s="23"/>
    </row>
    <row r="26" ht="21" customHeight="1" spans="1:23">
      <c r="A26" s="24"/>
      <c r="B26" s="21" t="s">
        <v>242</v>
      </c>
      <c r="C26" s="21" t="s">
        <v>243</v>
      </c>
      <c r="D26" s="21" t="s">
        <v>133</v>
      </c>
      <c r="E26" s="21" t="s">
        <v>134</v>
      </c>
      <c r="F26" s="21" t="s">
        <v>256</v>
      </c>
      <c r="G26" s="21" t="s">
        <v>257</v>
      </c>
      <c r="H26" s="23">
        <v>1017799.2</v>
      </c>
      <c r="I26" s="23">
        <v>1017799.2</v>
      </c>
      <c r="J26" s="23"/>
      <c r="K26" s="23"/>
      <c r="L26" s="23">
        <v>1017799.2</v>
      </c>
      <c r="M26" s="23"/>
      <c r="N26" s="23"/>
      <c r="O26" s="23"/>
      <c r="P26" s="23"/>
      <c r="Q26" s="23"/>
      <c r="R26" s="23"/>
      <c r="S26" s="23"/>
      <c r="T26" s="23"/>
      <c r="U26" s="23"/>
      <c r="V26" s="23"/>
      <c r="W26" s="23"/>
    </row>
    <row r="27" ht="21" customHeight="1" spans="1:23">
      <c r="A27" s="24"/>
      <c r="B27" s="21" t="s">
        <v>242</v>
      </c>
      <c r="C27" s="21" t="s">
        <v>243</v>
      </c>
      <c r="D27" s="21" t="s">
        <v>133</v>
      </c>
      <c r="E27" s="21" t="s">
        <v>134</v>
      </c>
      <c r="F27" s="21" t="s">
        <v>256</v>
      </c>
      <c r="G27" s="21" t="s">
        <v>257</v>
      </c>
      <c r="H27" s="23">
        <v>365160</v>
      </c>
      <c r="I27" s="23">
        <v>365160</v>
      </c>
      <c r="J27" s="23"/>
      <c r="K27" s="23"/>
      <c r="L27" s="23">
        <v>365160</v>
      </c>
      <c r="M27" s="23"/>
      <c r="N27" s="23"/>
      <c r="O27" s="23"/>
      <c r="P27" s="23"/>
      <c r="Q27" s="23"/>
      <c r="R27" s="23"/>
      <c r="S27" s="23"/>
      <c r="T27" s="23"/>
      <c r="U27" s="23"/>
      <c r="V27" s="23"/>
      <c r="W27" s="23"/>
    </row>
    <row r="28" ht="21" customHeight="1" spans="1:23">
      <c r="A28" s="24"/>
      <c r="B28" s="21" t="s">
        <v>258</v>
      </c>
      <c r="C28" s="21" t="s">
        <v>259</v>
      </c>
      <c r="D28" s="21" t="s">
        <v>115</v>
      </c>
      <c r="E28" s="21" t="s">
        <v>116</v>
      </c>
      <c r="F28" s="21" t="s">
        <v>260</v>
      </c>
      <c r="G28" s="21" t="s">
        <v>261</v>
      </c>
      <c r="H28" s="23">
        <v>915851.58</v>
      </c>
      <c r="I28" s="23">
        <v>915851.58</v>
      </c>
      <c r="J28" s="23"/>
      <c r="K28" s="23"/>
      <c r="L28" s="23">
        <v>915851.58</v>
      </c>
      <c r="M28" s="23"/>
      <c r="N28" s="23"/>
      <c r="O28" s="23"/>
      <c r="P28" s="23"/>
      <c r="Q28" s="23"/>
      <c r="R28" s="23"/>
      <c r="S28" s="23"/>
      <c r="T28" s="23"/>
      <c r="U28" s="23"/>
      <c r="V28" s="23"/>
      <c r="W28" s="23"/>
    </row>
    <row r="29" ht="21" customHeight="1" spans="1:23">
      <c r="A29" s="24"/>
      <c r="B29" s="21" t="s">
        <v>258</v>
      </c>
      <c r="C29" s="21" t="s">
        <v>259</v>
      </c>
      <c r="D29" s="21" t="s">
        <v>262</v>
      </c>
      <c r="E29" s="21" t="s">
        <v>263</v>
      </c>
      <c r="F29" s="21" t="s">
        <v>264</v>
      </c>
      <c r="G29" s="21" t="s">
        <v>265</v>
      </c>
      <c r="H29" s="23"/>
      <c r="I29" s="23"/>
      <c r="J29" s="23"/>
      <c r="K29" s="23"/>
      <c r="L29" s="23"/>
      <c r="M29" s="23"/>
      <c r="N29" s="23"/>
      <c r="O29" s="23"/>
      <c r="P29" s="23"/>
      <c r="Q29" s="23"/>
      <c r="R29" s="23"/>
      <c r="S29" s="23"/>
      <c r="T29" s="23"/>
      <c r="U29" s="23"/>
      <c r="V29" s="23"/>
      <c r="W29" s="23"/>
    </row>
    <row r="30" ht="21" customHeight="1" spans="1:23">
      <c r="A30" s="24"/>
      <c r="B30" s="21" t="s">
        <v>258</v>
      </c>
      <c r="C30" s="21" t="s">
        <v>259</v>
      </c>
      <c r="D30" s="21" t="s">
        <v>125</v>
      </c>
      <c r="E30" s="21" t="s">
        <v>126</v>
      </c>
      <c r="F30" s="21" t="s">
        <v>266</v>
      </c>
      <c r="G30" s="21" t="s">
        <v>267</v>
      </c>
      <c r="H30" s="23">
        <v>406409.14</v>
      </c>
      <c r="I30" s="23">
        <v>406409.14</v>
      </c>
      <c r="J30" s="23"/>
      <c r="K30" s="23"/>
      <c r="L30" s="23">
        <v>406409.14</v>
      </c>
      <c r="M30" s="23"/>
      <c r="N30" s="23"/>
      <c r="O30" s="23"/>
      <c r="P30" s="23"/>
      <c r="Q30" s="23"/>
      <c r="R30" s="23"/>
      <c r="S30" s="23"/>
      <c r="T30" s="23"/>
      <c r="U30" s="23"/>
      <c r="V30" s="23"/>
      <c r="W30" s="23"/>
    </row>
    <row r="31" ht="21" customHeight="1" spans="1:23">
      <c r="A31" s="24"/>
      <c r="B31" s="21" t="s">
        <v>258</v>
      </c>
      <c r="C31" s="21" t="s">
        <v>259</v>
      </c>
      <c r="D31" s="21" t="s">
        <v>268</v>
      </c>
      <c r="E31" s="21" t="s">
        <v>269</v>
      </c>
      <c r="F31" s="21" t="s">
        <v>266</v>
      </c>
      <c r="G31" s="21" t="s">
        <v>267</v>
      </c>
      <c r="H31" s="23"/>
      <c r="I31" s="23"/>
      <c r="J31" s="23"/>
      <c r="K31" s="23"/>
      <c r="L31" s="23"/>
      <c r="M31" s="23"/>
      <c r="N31" s="23"/>
      <c r="O31" s="23"/>
      <c r="P31" s="23"/>
      <c r="Q31" s="23"/>
      <c r="R31" s="23"/>
      <c r="S31" s="23"/>
      <c r="T31" s="23"/>
      <c r="U31" s="23"/>
      <c r="V31" s="23"/>
      <c r="W31" s="23"/>
    </row>
    <row r="32" ht="21" customHeight="1" spans="1:23">
      <c r="A32" s="24"/>
      <c r="B32" s="21" t="s">
        <v>258</v>
      </c>
      <c r="C32" s="21" t="s">
        <v>259</v>
      </c>
      <c r="D32" s="21" t="s">
        <v>94</v>
      </c>
      <c r="E32" s="21" t="s">
        <v>95</v>
      </c>
      <c r="F32" s="21" t="s">
        <v>270</v>
      </c>
      <c r="G32" s="21" t="s">
        <v>271</v>
      </c>
      <c r="H32" s="23">
        <v>20351.49</v>
      </c>
      <c r="I32" s="23">
        <v>20351.49</v>
      </c>
      <c r="J32" s="23"/>
      <c r="K32" s="23"/>
      <c r="L32" s="23">
        <v>20351.49</v>
      </c>
      <c r="M32" s="23"/>
      <c r="N32" s="23"/>
      <c r="O32" s="23"/>
      <c r="P32" s="23"/>
      <c r="Q32" s="23"/>
      <c r="R32" s="23"/>
      <c r="S32" s="23"/>
      <c r="T32" s="23"/>
      <c r="U32" s="23"/>
      <c r="V32" s="23"/>
      <c r="W32" s="23"/>
    </row>
    <row r="33" ht="21" customHeight="1" spans="1:23">
      <c r="A33" s="24"/>
      <c r="B33" s="21" t="s">
        <v>258</v>
      </c>
      <c r="C33" s="21" t="s">
        <v>259</v>
      </c>
      <c r="D33" s="21" t="s">
        <v>127</v>
      </c>
      <c r="E33" s="21" t="s">
        <v>128</v>
      </c>
      <c r="F33" s="21" t="s">
        <v>270</v>
      </c>
      <c r="G33" s="21" t="s">
        <v>271</v>
      </c>
      <c r="H33" s="23">
        <v>11448.14</v>
      </c>
      <c r="I33" s="23">
        <v>11448.14</v>
      </c>
      <c r="J33" s="23"/>
      <c r="K33" s="23"/>
      <c r="L33" s="23">
        <v>11448.14</v>
      </c>
      <c r="M33" s="23"/>
      <c r="N33" s="23"/>
      <c r="O33" s="23"/>
      <c r="P33" s="23"/>
      <c r="Q33" s="23"/>
      <c r="R33" s="23"/>
      <c r="S33" s="23"/>
      <c r="T33" s="23"/>
      <c r="U33" s="23"/>
      <c r="V33" s="23"/>
      <c r="W33" s="23"/>
    </row>
    <row r="34" ht="21" customHeight="1" spans="1:23">
      <c r="A34" s="24"/>
      <c r="B34" s="21" t="s">
        <v>258</v>
      </c>
      <c r="C34" s="21" t="s">
        <v>259</v>
      </c>
      <c r="D34" s="21" t="s">
        <v>127</v>
      </c>
      <c r="E34" s="21" t="s">
        <v>128</v>
      </c>
      <c r="F34" s="21" t="s">
        <v>270</v>
      </c>
      <c r="G34" s="21" t="s">
        <v>271</v>
      </c>
      <c r="H34" s="23">
        <v>24800</v>
      </c>
      <c r="I34" s="23">
        <v>24800</v>
      </c>
      <c r="J34" s="23"/>
      <c r="K34" s="23"/>
      <c r="L34" s="23">
        <v>24800</v>
      </c>
      <c r="M34" s="23"/>
      <c r="N34" s="23"/>
      <c r="O34" s="23"/>
      <c r="P34" s="23"/>
      <c r="Q34" s="23"/>
      <c r="R34" s="23"/>
      <c r="S34" s="23"/>
      <c r="T34" s="23"/>
      <c r="U34" s="23"/>
      <c r="V34" s="23"/>
      <c r="W34" s="23"/>
    </row>
    <row r="35" ht="21" customHeight="1" spans="1:23">
      <c r="A35" s="24"/>
      <c r="B35" s="21" t="s">
        <v>272</v>
      </c>
      <c r="C35" s="21" t="s">
        <v>150</v>
      </c>
      <c r="D35" s="21" t="s">
        <v>149</v>
      </c>
      <c r="E35" s="21" t="s">
        <v>150</v>
      </c>
      <c r="F35" s="21" t="s">
        <v>273</v>
      </c>
      <c r="G35" s="21" t="s">
        <v>150</v>
      </c>
      <c r="H35" s="23">
        <v>686888.68</v>
      </c>
      <c r="I35" s="23">
        <v>686888.68</v>
      </c>
      <c r="J35" s="23"/>
      <c r="K35" s="23"/>
      <c r="L35" s="23">
        <v>686888.68</v>
      </c>
      <c r="M35" s="23"/>
      <c r="N35" s="23"/>
      <c r="O35" s="23"/>
      <c r="P35" s="23"/>
      <c r="Q35" s="23"/>
      <c r="R35" s="23"/>
      <c r="S35" s="23"/>
      <c r="T35" s="23"/>
      <c r="U35" s="23"/>
      <c r="V35" s="23"/>
      <c r="W35" s="23"/>
    </row>
    <row r="36" ht="21" customHeight="1" spans="1:23">
      <c r="A36" s="24"/>
      <c r="B36" s="21" t="s">
        <v>274</v>
      </c>
      <c r="C36" s="21" t="s">
        <v>275</v>
      </c>
      <c r="D36" s="21" t="s">
        <v>94</v>
      </c>
      <c r="E36" s="21" t="s">
        <v>95</v>
      </c>
      <c r="F36" s="21" t="s">
        <v>276</v>
      </c>
      <c r="G36" s="21" t="s">
        <v>277</v>
      </c>
      <c r="H36" s="23">
        <v>316224</v>
      </c>
      <c r="I36" s="23">
        <v>316224</v>
      </c>
      <c r="J36" s="23"/>
      <c r="K36" s="23"/>
      <c r="L36" s="23">
        <v>316224</v>
      </c>
      <c r="M36" s="23"/>
      <c r="N36" s="23"/>
      <c r="O36" s="23"/>
      <c r="P36" s="23"/>
      <c r="Q36" s="23"/>
      <c r="R36" s="23"/>
      <c r="S36" s="23"/>
      <c r="T36" s="23"/>
      <c r="U36" s="23"/>
      <c r="V36" s="23"/>
      <c r="W36" s="23"/>
    </row>
    <row r="37" ht="21" customHeight="1" spans="1:23">
      <c r="A37" s="24"/>
      <c r="B37" s="21" t="s">
        <v>278</v>
      </c>
      <c r="C37" s="21" t="s">
        <v>279</v>
      </c>
      <c r="D37" s="21" t="s">
        <v>94</v>
      </c>
      <c r="E37" s="21" t="s">
        <v>95</v>
      </c>
      <c r="F37" s="21" t="s">
        <v>280</v>
      </c>
      <c r="G37" s="21" t="s">
        <v>281</v>
      </c>
      <c r="H37" s="23">
        <v>10000</v>
      </c>
      <c r="I37" s="23">
        <v>10000</v>
      </c>
      <c r="J37" s="23"/>
      <c r="K37" s="23"/>
      <c r="L37" s="23">
        <v>10000</v>
      </c>
      <c r="M37" s="23"/>
      <c r="N37" s="23"/>
      <c r="O37" s="23"/>
      <c r="P37" s="23"/>
      <c r="Q37" s="23"/>
      <c r="R37" s="23"/>
      <c r="S37" s="23"/>
      <c r="T37" s="23"/>
      <c r="U37" s="23"/>
      <c r="V37" s="23"/>
      <c r="W37" s="23"/>
    </row>
    <row r="38" ht="21" customHeight="1" spans="1:23">
      <c r="A38" s="24"/>
      <c r="B38" s="21" t="s">
        <v>278</v>
      </c>
      <c r="C38" s="21" t="s">
        <v>279</v>
      </c>
      <c r="D38" s="21" t="s">
        <v>94</v>
      </c>
      <c r="E38" s="21" t="s">
        <v>95</v>
      </c>
      <c r="F38" s="21" t="s">
        <v>282</v>
      </c>
      <c r="G38" s="21" t="s">
        <v>283</v>
      </c>
      <c r="H38" s="23">
        <v>25000</v>
      </c>
      <c r="I38" s="23">
        <v>25000</v>
      </c>
      <c r="J38" s="23"/>
      <c r="K38" s="23"/>
      <c r="L38" s="23">
        <v>25000</v>
      </c>
      <c r="M38" s="23"/>
      <c r="N38" s="23"/>
      <c r="O38" s="23"/>
      <c r="P38" s="23"/>
      <c r="Q38" s="23"/>
      <c r="R38" s="23"/>
      <c r="S38" s="23"/>
      <c r="T38" s="23"/>
      <c r="U38" s="23"/>
      <c r="V38" s="23"/>
      <c r="W38" s="23"/>
    </row>
    <row r="39" ht="21" customHeight="1" spans="1:23">
      <c r="A39" s="24"/>
      <c r="B39" s="21" t="s">
        <v>278</v>
      </c>
      <c r="C39" s="21" t="s">
        <v>279</v>
      </c>
      <c r="D39" s="21" t="s">
        <v>94</v>
      </c>
      <c r="E39" s="21" t="s">
        <v>95</v>
      </c>
      <c r="F39" s="21" t="s">
        <v>284</v>
      </c>
      <c r="G39" s="21" t="s">
        <v>285</v>
      </c>
      <c r="H39" s="23">
        <v>35000</v>
      </c>
      <c r="I39" s="23">
        <v>35000</v>
      </c>
      <c r="J39" s="23"/>
      <c r="K39" s="23"/>
      <c r="L39" s="23">
        <v>35000</v>
      </c>
      <c r="M39" s="23"/>
      <c r="N39" s="23"/>
      <c r="O39" s="23"/>
      <c r="P39" s="23"/>
      <c r="Q39" s="23"/>
      <c r="R39" s="23"/>
      <c r="S39" s="23"/>
      <c r="T39" s="23"/>
      <c r="U39" s="23"/>
      <c r="V39" s="23"/>
      <c r="W39" s="23"/>
    </row>
    <row r="40" ht="21" customHeight="1" spans="1:23">
      <c r="A40" s="24"/>
      <c r="B40" s="21" t="s">
        <v>278</v>
      </c>
      <c r="C40" s="21" t="s">
        <v>279</v>
      </c>
      <c r="D40" s="21" t="s">
        <v>94</v>
      </c>
      <c r="E40" s="21" t="s">
        <v>95</v>
      </c>
      <c r="F40" s="21" t="s">
        <v>286</v>
      </c>
      <c r="G40" s="21" t="s">
        <v>287</v>
      </c>
      <c r="H40" s="23">
        <v>25000</v>
      </c>
      <c r="I40" s="23">
        <v>25000</v>
      </c>
      <c r="J40" s="23"/>
      <c r="K40" s="23"/>
      <c r="L40" s="23">
        <v>25000</v>
      </c>
      <c r="M40" s="23"/>
      <c r="N40" s="23"/>
      <c r="O40" s="23"/>
      <c r="P40" s="23"/>
      <c r="Q40" s="23"/>
      <c r="R40" s="23"/>
      <c r="S40" s="23"/>
      <c r="T40" s="23"/>
      <c r="U40" s="23"/>
      <c r="V40" s="23"/>
      <c r="W40" s="23"/>
    </row>
    <row r="41" ht="21" customHeight="1" spans="1:23">
      <c r="A41" s="24"/>
      <c r="B41" s="21" t="s">
        <v>278</v>
      </c>
      <c r="C41" s="21" t="s">
        <v>279</v>
      </c>
      <c r="D41" s="21" t="s">
        <v>94</v>
      </c>
      <c r="E41" s="21" t="s">
        <v>95</v>
      </c>
      <c r="F41" s="21" t="s">
        <v>288</v>
      </c>
      <c r="G41" s="21" t="s">
        <v>289</v>
      </c>
      <c r="H41" s="23">
        <v>15000</v>
      </c>
      <c r="I41" s="23">
        <v>15000</v>
      </c>
      <c r="J41" s="23"/>
      <c r="K41" s="23"/>
      <c r="L41" s="23">
        <v>15000</v>
      </c>
      <c r="M41" s="23"/>
      <c r="N41" s="23"/>
      <c r="O41" s="23"/>
      <c r="P41" s="23"/>
      <c r="Q41" s="23"/>
      <c r="R41" s="23"/>
      <c r="S41" s="23"/>
      <c r="T41" s="23"/>
      <c r="U41" s="23"/>
      <c r="V41" s="23"/>
      <c r="W41" s="23"/>
    </row>
    <row r="42" ht="21" customHeight="1" spans="1:23">
      <c r="A42" s="24"/>
      <c r="B42" s="21" t="s">
        <v>290</v>
      </c>
      <c r="C42" s="21" t="s">
        <v>291</v>
      </c>
      <c r="D42" s="21" t="s">
        <v>94</v>
      </c>
      <c r="E42" s="21" t="s">
        <v>95</v>
      </c>
      <c r="F42" s="21" t="s">
        <v>292</v>
      </c>
      <c r="G42" s="21" t="s">
        <v>217</v>
      </c>
      <c r="H42" s="23">
        <v>22000</v>
      </c>
      <c r="I42" s="23">
        <v>22000</v>
      </c>
      <c r="J42" s="23"/>
      <c r="K42" s="23"/>
      <c r="L42" s="23">
        <v>22000</v>
      </c>
      <c r="M42" s="23"/>
      <c r="N42" s="23"/>
      <c r="O42" s="23"/>
      <c r="P42" s="23"/>
      <c r="Q42" s="23"/>
      <c r="R42" s="23"/>
      <c r="S42" s="23"/>
      <c r="T42" s="23"/>
      <c r="U42" s="23"/>
      <c r="V42" s="23"/>
      <c r="W42" s="23"/>
    </row>
    <row r="43" ht="21" customHeight="1" spans="1:23">
      <c r="A43" s="24"/>
      <c r="B43" s="21" t="s">
        <v>278</v>
      </c>
      <c r="C43" s="21" t="s">
        <v>279</v>
      </c>
      <c r="D43" s="21" t="s">
        <v>94</v>
      </c>
      <c r="E43" s="21" t="s">
        <v>95</v>
      </c>
      <c r="F43" s="21" t="s">
        <v>293</v>
      </c>
      <c r="G43" s="21" t="s">
        <v>294</v>
      </c>
      <c r="H43" s="23">
        <v>72000</v>
      </c>
      <c r="I43" s="23">
        <v>72000</v>
      </c>
      <c r="J43" s="23"/>
      <c r="K43" s="23"/>
      <c r="L43" s="23">
        <v>72000</v>
      </c>
      <c r="M43" s="23"/>
      <c r="N43" s="23"/>
      <c r="O43" s="23"/>
      <c r="P43" s="23"/>
      <c r="Q43" s="23"/>
      <c r="R43" s="23"/>
      <c r="S43" s="23"/>
      <c r="T43" s="23"/>
      <c r="U43" s="23"/>
      <c r="V43" s="23"/>
      <c r="W43" s="23"/>
    </row>
    <row r="44" ht="21" customHeight="1" spans="1:23">
      <c r="A44" s="24"/>
      <c r="B44" s="21" t="s">
        <v>295</v>
      </c>
      <c r="C44" s="21" t="s">
        <v>296</v>
      </c>
      <c r="D44" s="21" t="s">
        <v>94</v>
      </c>
      <c r="E44" s="21" t="s">
        <v>95</v>
      </c>
      <c r="F44" s="21" t="s">
        <v>297</v>
      </c>
      <c r="G44" s="21" t="s">
        <v>296</v>
      </c>
      <c r="H44" s="23">
        <v>44801.28</v>
      </c>
      <c r="I44" s="23">
        <v>44801.28</v>
      </c>
      <c r="J44" s="23"/>
      <c r="K44" s="23"/>
      <c r="L44" s="23">
        <v>44801.28</v>
      </c>
      <c r="M44" s="23"/>
      <c r="N44" s="23"/>
      <c r="O44" s="23"/>
      <c r="P44" s="23"/>
      <c r="Q44" s="23"/>
      <c r="R44" s="23"/>
      <c r="S44" s="23"/>
      <c r="T44" s="23"/>
      <c r="U44" s="23"/>
      <c r="V44" s="23"/>
      <c r="W44" s="23"/>
    </row>
    <row r="45" ht="21" customHeight="1" spans="1:23">
      <c r="A45" s="24"/>
      <c r="B45" s="21" t="s">
        <v>298</v>
      </c>
      <c r="C45" s="21" t="s">
        <v>299</v>
      </c>
      <c r="D45" s="21" t="s">
        <v>94</v>
      </c>
      <c r="E45" s="21" t="s">
        <v>95</v>
      </c>
      <c r="F45" s="21" t="s">
        <v>300</v>
      </c>
      <c r="G45" s="21" t="s">
        <v>299</v>
      </c>
      <c r="H45" s="23">
        <v>36000</v>
      </c>
      <c r="I45" s="23">
        <v>36000</v>
      </c>
      <c r="J45" s="23"/>
      <c r="K45" s="23"/>
      <c r="L45" s="23">
        <v>36000</v>
      </c>
      <c r="M45" s="23"/>
      <c r="N45" s="23"/>
      <c r="O45" s="23"/>
      <c r="P45" s="23"/>
      <c r="Q45" s="23"/>
      <c r="R45" s="23"/>
      <c r="S45" s="23"/>
      <c r="T45" s="23"/>
      <c r="U45" s="23"/>
      <c r="V45" s="23"/>
      <c r="W45" s="23"/>
    </row>
    <row r="46" ht="21" customHeight="1" spans="1:23">
      <c r="A46" s="24"/>
      <c r="B46" s="21" t="s">
        <v>301</v>
      </c>
      <c r="C46" s="21" t="s">
        <v>302</v>
      </c>
      <c r="D46" s="21" t="s">
        <v>94</v>
      </c>
      <c r="E46" s="21" t="s">
        <v>95</v>
      </c>
      <c r="F46" s="21" t="s">
        <v>303</v>
      </c>
      <c r="G46" s="21" t="s">
        <v>304</v>
      </c>
      <c r="H46" s="23">
        <v>221400</v>
      </c>
      <c r="I46" s="23">
        <v>221400</v>
      </c>
      <c r="J46" s="23"/>
      <c r="K46" s="23"/>
      <c r="L46" s="23">
        <v>221400</v>
      </c>
      <c r="M46" s="23"/>
      <c r="N46" s="23"/>
      <c r="O46" s="23"/>
      <c r="P46" s="23"/>
      <c r="Q46" s="23"/>
      <c r="R46" s="23"/>
      <c r="S46" s="23"/>
      <c r="T46" s="23"/>
      <c r="U46" s="23"/>
      <c r="V46" s="23"/>
      <c r="W46" s="23"/>
    </row>
    <row r="47" ht="21" customHeight="1" spans="1:23">
      <c r="A47" s="24"/>
      <c r="B47" s="21" t="s">
        <v>301</v>
      </c>
      <c r="C47" s="21" t="s">
        <v>302</v>
      </c>
      <c r="D47" s="21" t="s">
        <v>100</v>
      </c>
      <c r="E47" s="21" t="s">
        <v>95</v>
      </c>
      <c r="F47" s="21" t="s">
        <v>303</v>
      </c>
      <c r="G47" s="21" t="s">
        <v>304</v>
      </c>
      <c r="H47" s="23">
        <v>27000</v>
      </c>
      <c r="I47" s="23">
        <v>27000</v>
      </c>
      <c r="J47" s="23"/>
      <c r="K47" s="23"/>
      <c r="L47" s="23">
        <v>27000</v>
      </c>
      <c r="M47" s="23"/>
      <c r="N47" s="23"/>
      <c r="O47" s="23"/>
      <c r="P47" s="23"/>
      <c r="Q47" s="23"/>
      <c r="R47" s="23"/>
      <c r="S47" s="23"/>
      <c r="T47" s="23"/>
      <c r="U47" s="23"/>
      <c r="V47" s="23"/>
      <c r="W47" s="23"/>
    </row>
    <row r="48" ht="21" customHeight="1" spans="1:23">
      <c r="A48" s="24"/>
      <c r="B48" s="21" t="s">
        <v>305</v>
      </c>
      <c r="C48" s="21" t="s">
        <v>306</v>
      </c>
      <c r="D48" s="21" t="s">
        <v>113</v>
      </c>
      <c r="E48" s="21" t="s">
        <v>114</v>
      </c>
      <c r="F48" s="21" t="s">
        <v>307</v>
      </c>
      <c r="G48" s="21" t="s">
        <v>308</v>
      </c>
      <c r="H48" s="23">
        <v>9500</v>
      </c>
      <c r="I48" s="23">
        <v>9500</v>
      </c>
      <c r="J48" s="23"/>
      <c r="K48" s="23"/>
      <c r="L48" s="23">
        <v>9500</v>
      </c>
      <c r="M48" s="23"/>
      <c r="N48" s="23"/>
      <c r="O48" s="23"/>
      <c r="P48" s="23"/>
      <c r="Q48" s="23"/>
      <c r="R48" s="23"/>
      <c r="S48" s="23"/>
      <c r="T48" s="23"/>
      <c r="U48" s="23"/>
      <c r="V48" s="23"/>
      <c r="W48" s="23"/>
    </row>
    <row r="49" ht="21" customHeight="1" spans="1:23">
      <c r="A49" s="24"/>
      <c r="B49" s="21" t="s">
        <v>309</v>
      </c>
      <c r="C49" s="21" t="s">
        <v>310</v>
      </c>
      <c r="D49" s="21" t="s">
        <v>113</v>
      </c>
      <c r="E49" s="21" t="s">
        <v>114</v>
      </c>
      <c r="F49" s="21" t="s">
        <v>311</v>
      </c>
      <c r="G49" s="21" t="s">
        <v>310</v>
      </c>
      <c r="H49" s="23">
        <v>404086.8</v>
      </c>
      <c r="I49" s="23">
        <v>404086.8</v>
      </c>
      <c r="J49" s="23"/>
      <c r="K49" s="23"/>
      <c r="L49" s="23">
        <v>404086.8</v>
      </c>
      <c r="M49" s="23"/>
      <c r="N49" s="23"/>
      <c r="O49" s="23"/>
      <c r="P49" s="23"/>
      <c r="Q49" s="23"/>
      <c r="R49" s="23"/>
      <c r="S49" s="23"/>
      <c r="T49" s="23"/>
      <c r="U49" s="23"/>
      <c r="V49" s="23"/>
      <c r="W49" s="23"/>
    </row>
    <row r="50" ht="21" customHeight="1" spans="1:23">
      <c r="A50" s="24"/>
      <c r="B50" s="21" t="s">
        <v>312</v>
      </c>
      <c r="C50" s="21" t="s">
        <v>313</v>
      </c>
      <c r="D50" s="21" t="s">
        <v>133</v>
      </c>
      <c r="E50" s="21" t="s">
        <v>134</v>
      </c>
      <c r="F50" s="21" t="s">
        <v>314</v>
      </c>
      <c r="G50" s="21" t="s">
        <v>313</v>
      </c>
      <c r="H50" s="23">
        <v>46200</v>
      </c>
      <c r="I50" s="23">
        <v>46200</v>
      </c>
      <c r="J50" s="23"/>
      <c r="K50" s="23"/>
      <c r="L50" s="23">
        <v>46200</v>
      </c>
      <c r="M50" s="23"/>
      <c r="N50" s="23"/>
      <c r="O50" s="23"/>
      <c r="P50" s="23"/>
      <c r="Q50" s="23"/>
      <c r="R50" s="23"/>
      <c r="S50" s="23"/>
      <c r="T50" s="23"/>
      <c r="U50" s="23"/>
      <c r="V50" s="23"/>
      <c r="W50" s="23"/>
    </row>
    <row r="51" ht="21" customHeight="1" spans="1:23">
      <c r="A51" s="24"/>
      <c r="B51" s="21" t="s">
        <v>315</v>
      </c>
      <c r="C51" s="21" t="s">
        <v>316</v>
      </c>
      <c r="D51" s="21" t="s">
        <v>119</v>
      </c>
      <c r="E51" s="21" t="s">
        <v>120</v>
      </c>
      <c r="F51" s="21" t="s">
        <v>314</v>
      </c>
      <c r="G51" s="21" t="s">
        <v>313</v>
      </c>
      <c r="H51" s="23">
        <v>31680</v>
      </c>
      <c r="I51" s="23">
        <v>31680</v>
      </c>
      <c r="J51" s="23"/>
      <c r="K51" s="23"/>
      <c r="L51" s="23">
        <v>31680</v>
      </c>
      <c r="M51" s="23"/>
      <c r="N51" s="23"/>
      <c r="O51" s="23"/>
      <c r="P51" s="23"/>
      <c r="Q51" s="23"/>
      <c r="R51" s="23"/>
      <c r="S51" s="23"/>
      <c r="T51" s="23"/>
      <c r="U51" s="23"/>
      <c r="V51" s="23"/>
      <c r="W51" s="23"/>
    </row>
    <row r="52" ht="21" customHeight="1" spans="1:23">
      <c r="A52" s="34" t="s">
        <v>163</v>
      </c>
      <c r="B52" s="137"/>
      <c r="C52" s="137"/>
      <c r="D52" s="137"/>
      <c r="E52" s="137"/>
      <c r="F52" s="137"/>
      <c r="G52" s="138"/>
      <c r="H52" s="23">
        <v>10187482.47</v>
      </c>
      <c r="I52" s="23">
        <v>10187482.47</v>
      </c>
      <c r="J52" s="23"/>
      <c r="K52" s="23"/>
      <c r="L52" s="23">
        <v>10187482.47</v>
      </c>
      <c r="M52" s="23"/>
      <c r="N52" s="23"/>
      <c r="O52" s="23"/>
      <c r="P52" s="23"/>
      <c r="Q52" s="23"/>
      <c r="R52" s="23"/>
      <c r="S52" s="23"/>
      <c r="T52" s="23"/>
      <c r="U52" s="23"/>
      <c r="V52" s="23"/>
      <c r="W52" s="23"/>
    </row>
  </sheetData>
  <mergeCells count="30">
    <mergeCell ref="A2:W2"/>
    <mergeCell ref="A3:G3"/>
    <mergeCell ref="H4:W4"/>
    <mergeCell ref="I5:M5"/>
    <mergeCell ref="N5:P5"/>
    <mergeCell ref="R5:W5"/>
    <mergeCell ref="A52:G52"/>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6"/>
  <sheetViews>
    <sheetView showZeros="0" topLeftCell="A10" workbookViewId="0">
      <selection activeCell="A1" sqref="A1"/>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9" t="s">
        <v>317</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"单位名称："&amp;"永德县崇岗乡人民政府"</f>
        <v>单位名称：永德县崇岗乡人民政府</v>
      </c>
      <c r="B3" s="8"/>
      <c r="C3" s="8"/>
      <c r="D3" s="8"/>
      <c r="E3" s="8"/>
      <c r="F3" s="8"/>
      <c r="G3" s="8"/>
      <c r="H3" s="8"/>
      <c r="I3" s="9"/>
      <c r="J3" s="9"/>
      <c r="K3" s="9"/>
      <c r="L3" s="9"/>
      <c r="M3" s="9"/>
      <c r="N3" s="9"/>
      <c r="O3" s="9"/>
      <c r="P3" s="9"/>
      <c r="Q3" s="9"/>
      <c r="R3" s="1"/>
      <c r="S3" s="1"/>
      <c r="T3" s="1"/>
      <c r="U3" s="3"/>
      <c r="V3" s="1"/>
      <c r="W3" s="39" t="s">
        <v>212</v>
      </c>
    </row>
    <row r="4" ht="18.75" customHeight="1" spans="1:23">
      <c r="A4" s="10" t="s">
        <v>318</v>
      </c>
      <c r="B4" s="11" t="s">
        <v>226</v>
      </c>
      <c r="C4" s="10" t="s">
        <v>227</v>
      </c>
      <c r="D4" s="10" t="s">
        <v>319</v>
      </c>
      <c r="E4" s="11" t="s">
        <v>228</v>
      </c>
      <c r="F4" s="11" t="s">
        <v>229</v>
      </c>
      <c r="G4" s="11" t="s">
        <v>320</v>
      </c>
      <c r="H4" s="11" t="s">
        <v>321</v>
      </c>
      <c r="I4" s="30" t="s">
        <v>56</v>
      </c>
      <c r="J4" s="12" t="s">
        <v>322</v>
      </c>
      <c r="K4" s="13"/>
      <c r="L4" s="13"/>
      <c r="M4" s="14"/>
      <c r="N4" s="12" t="s">
        <v>234</v>
      </c>
      <c r="O4" s="13"/>
      <c r="P4" s="14"/>
      <c r="Q4" s="11" t="s">
        <v>62</v>
      </c>
      <c r="R4" s="12" t="s">
        <v>78</v>
      </c>
      <c r="S4" s="13"/>
      <c r="T4" s="13"/>
      <c r="U4" s="13"/>
      <c r="V4" s="13"/>
      <c r="W4" s="14"/>
    </row>
    <row r="5" ht="18.75" customHeight="1" spans="1:23">
      <c r="A5" s="15"/>
      <c r="B5" s="31"/>
      <c r="C5" s="15"/>
      <c r="D5" s="15"/>
      <c r="E5" s="16"/>
      <c r="F5" s="16"/>
      <c r="G5" s="16"/>
      <c r="H5" s="16"/>
      <c r="I5" s="31"/>
      <c r="J5" s="126" t="s">
        <v>59</v>
      </c>
      <c r="K5" s="127"/>
      <c r="L5" s="11" t="s">
        <v>60</v>
      </c>
      <c r="M5" s="11" t="s">
        <v>61</v>
      </c>
      <c r="N5" s="11" t="s">
        <v>59</v>
      </c>
      <c r="O5" s="11" t="s">
        <v>60</v>
      </c>
      <c r="P5" s="11" t="s">
        <v>61</v>
      </c>
      <c r="Q5" s="16"/>
      <c r="R5" s="11" t="s">
        <v>58</v>
      </c>
      <c r="S5" s="10" t="s">
        <v>65</v>
      </c>
      <c r="T5" s="10" t="s">
        <v>240</v>
      </c>
      <c r="U5" s="10" t="s">
        <v>67</v>
      </c>
      <c r="V5" s="10" t="s">
        <v>68</v>
      </c>
      <c r="W5" s="10" t="s">
        <v>69</v>
      </c>
    </row>
    <row r="6" ht="18.75" customHeight="1" spans="1:23">
      <c r="A6" s="31"/>
      <c r="B6" s="31"/>
      <c r="C6" s="31"/>
      <c r="D6" s="31"/>
      <c r="E6" s="31"/>
      <c r="F6" s="31"/>
      <c r="G6" s="31"/>
      <c r="H6" s="31"/>
      <c r="I6" s="31"/>
      <c r="J6" s="128" t="s">
        <v>58</v>
      </c>
      <c r="K6" s="94"/>
      <c r="L6" s="31"/>
      <c r="M6" s="31"/>
      <c r="N6" s="31"/>
      <c r="O6" s="31"/>
      <c r="P6" s="31"/>
      <c r="Q6" s="31"/>
      <c r="R6" s="31"/>
      <c r="S6" s="129"/>
      <c r="T6" s="129"/>
      <c r="U6" s="129"/>
      <c r="V6" s="129"/>
      <c r="W6" s="129"/>
    </row>
    <row r="7" ht="18.75" customHeight="1" spans="1:23">
      <c r="A7" s="17"/>
      <c r="B7" s="32"/>
      <c r="C7" s="17"/>
      <c r="D7" s="17"/>
      <c r="E7" s="18"/>
      <c r="F7" s="18"/>
      <c r="G7" s="18"/>
      <c r="H7" s="18"/>
      <c r="I7" s="32"/>
      <c r="J7" s="46" t="s">
        <v>58</v>
      </c>
      <c r="K7" s="46" t="s">
        <v>323</v>
      </c>
      <c r="L7" s="18"/>
      <c r="M7" s="18"/>
      <c r="N7" s="18"/>
      <c r="O7" s="18"/>
      <c r="P7" s="18"/>
      <c r="Q7" s="18"/>
      <c r="R7" s="18"/>
      <c r="S7" s="18"/>
      <c r="T7" s="18"/>
      <c r="U7" s="32"/>
      <c r="V7" s="18"/>
      <c r="W7" s="18"/>
    </row>
    <row r="8" ht="18.75" customHeight="1" spans="1:23">
      <c r="A8" s="124">
        <v>1</v>
      </c>
      <c r="B8" s="124">
        <v>2</v>
      </c>
      <c r="C8" s="124">
        <v>3</v>
      </c>
      <c r="D8" s="124">
        <v>4</v>
      </c>
      <c r="E8" s="124">
        <v>5</v>
      </c>
      <c r="F8" s="124">
        <v>6</v>
      </c>
      <c r="G8" s="124">
        <v>7</v>
      </c>
      <c r="H8" s="124">
        <v>8</v>
      </c>
      <c r="I8" s="124">
        <v>9</v>
      </c>
      <c r="J8" s="124">
        <v>10</v>
      </c>
      <c r="K8" s="124">
        <v>11</v>
      </c>
      <c r="L8" s="124">
        <v>12</v>
      </c>
      <c r="M8" s="124">
        <v>13</v>
      </c>
      <c r="N8" s="124">
        <v>14</v>
      </c>
      <c r="O8" s="124">
        <v>15</v>
      </c>
      <c r="P8" s="124">
        <v>16</v>
      </c>
      <c r="Q8" s="124">
        <v>17</v>
      </c>
      <c r="R8" s="124">
        <v>18</v>
      </c>
      <c r="S8" s="124">
        <v>19</v>
      </c>
      <c r="T8" s="124">
        <v>20</v>
      </c>
      <c r="U8" s="124">
        <v>21</v>
      </c>
      <c r="V8" s="124">
        <v>22</v>
      </c>
      <c r="W8" s="124">
        <v>23</v>
      </c>
    </row>
    <row r="9" ht="18.75" customHeight="1" spans="1:23">
      <c r="A9" s="21"/>
      <c r="B9" s="21"/>
      <c r="C9" s="21" t="s">
        <v>324</v>
      </c>
      <c r="D9" s="21"/>
      <c r="E9" s="21"/>
      <c r="F9" s="21"/>
      <c r="G9" s="21"/>
      <c r="H9" s="21"/>
      <c r="I9" s="23">
        <v>20716.74</v>
      </c>
      <c r="J9" s="23"/>
      <c r="K9" s="23"/>
      <c r="L9" s="23"/>
      <c r="M9" s="23"/>
      <c r="N9" s="23"/>
      <c r="O9" s="23"/>
      <c r="P9" s="23"/>
      <c r="Q9" s="23"/>
      <c r="R9" s="23">
        <v>20716.74</v>
      </c>
      <c r="S9" s="23"/>
      <c r="T9" s="23"/>
      <c r="U9" s="23"/>
      <c r="V9" s="23"/>
      <c r="W9" s="23">
        <v>20716.74</v>
      </c>
    </row>
    <row r="10" ht="18.75" customHeight="1" spans="1:23">
      <c r="A10" s="125" t="s">
        <v>325</v>
      </c>
      <c r="B10" s="125" t="s">
        <v>326</v>
      </c>
      <c r="C10" s="21" t="s">
        <v>324</v>
      </c>
      <c r="D10" s="125" t="s">
        <v>71</v>
      </c>
      <c r="E10" s="125" t="s">
        <v>96</v>
      </c>
      <c r="F10" s="125" t="s">
        <v>97</v>
      </c>
      <c r="G10" s="125" t="s">
        <v>280</v>
      </c>
      <c r="H10" s="125" t="s">
        <v>281</v>
      </c>
      <c r="I10" s="23">
        <v>20716.74</v>
      </c>
      <c r="J10" s="23"/>
      <c r="K10" s="23"/>
      <c r="L10" s="23"/>
      <c r="M10" s="23"/>
      <c r="N10" s="23"/>
      <c r="O10" s="23"/>
      <c r="P10" s="23"/>
      <c r="Q10" s="23"/>
      <c r="R10" s="23">
        <v>20716.74</v>
      </c>
      <c r="S10" s="23"/>
      <c r="T10" s="23"/>
      <c r="U10" s="23"/>
      <c r="V10" s="23"/>
      <c r="W10" s="23">
        <v>20716.74</v>
      </c>
    </row>
    <row r="11" ht="18.75" customHeight="1" spans="1:23">
      <c r="A11" s="24"/>
      <c r="B11" s="24"/>
      <c r="C11" s="21" t="s">
        <v>327</v>
      </c>
      <c r="D11" s="24"/>
      <c r="E11" s="24"/>
      <c r="F11" s="24"/>
      <c r="G11" s="24"/>
      <c r="H11" s="24"/>
      <c r="I11" s="23">
        <v>158000</v>
      </c>
      <c r="J11" s="23"/>
      <c r="K11" s="23"/>
      <c r="L11" s="23"/>
      <c r="M11" s="23"/>
      <c r="N11" s="23"/>
      <c r="O11" s="23"/>
      <c r="P11" s="23"/>
      <c r="Q11" s="23"/>
      <c r="R11" s="23">
        <v>158000</v>
      </c>
      <c r="S11" s="23"/>
      <c r="T11" s="23"/>
      <c r="U11" s="23"/>
      <c r="V11" s="23"/>
      <c r="W11" s="23">
        <v>158000</v>
      </c>
    </row>
    <row r="12" ht="18.75" customHeight="1" spans="1:23">
      <c r="A12" s="125" t="s">
        <v>325</v>
      </c>
      <c r="B12" s="125" t="s">
        <v>328</v>
      </c>
      <c r="C12" s="21" t="s">
        <v>327</v>
      </c>
      <c r="D12" s="125" t="s">
        <v>71</v>
      </c>
      <c r="E12" s="125" t="s">
        <v>96</v>
      </c>
      <c r="F12" s="125" t="s">
        <v>97</v>
      </c>
      <c r="G12" s="125" t="s">
        <v>280</v>
      </c>
      <c r="H12" s="125" t="s">
        <v>281</v>
      </c>
      <c r="I12" s="23">
        <v>158000</v>
      </c>
      <c r="J12" s="23"/>
      <c r="K12" s="23"/>
      <c r="L12" s="23"/>
      <c r="M12" s="23"/>
      <c r="N12" s="23"/>
      <c r="O12" s="23"/>
      <c r="P12" s="23"/>
      <c r="Q12" s="23"/>
      <c r="R12" s="23">
        <v>158000</v>
      </c>
      <c r="S12" s="23"/>
      <c r="T12" s="23"/>
      <c r="U12" s="23"/>
      <c r="V12" s="23"/>
      <c r="W12" s="23">
        <v>158000</v>
      </c>
    </row>
    <row r="13" ht="18.75" customHeight="1" spans="1:23">
      <c r="A13" s="24"/>
      <c r="B13" s="24"/>
      <c r="C13" s="21" t="s">
        <v>329</v>
      </c>
      <c r="D13" s="24"/>
      <c r="E13" s="24"/>
      <c r="F13" s="24"/>
      <c r="G13" s="24"/>
      <c r="H13" s="24"/>
      <c r="I13" s="23">
        <v>145000</v>
      </c>
      <c r="J13" s="23">
        <v>145000</v>
      </c>
      <c r="K13" s="23">
        <v>145000</v>
      </c>
      <c r="L13" s="23"/>
      <c r="M13" s="23"/>
      <c r="N13" s="23"/>
      <c r="O13" s="23"/>
      <c r="P13" s="23"/>
      <c r="Q13" s="23"/>
      <c r="R13" s="23"/>
      <c r="S13" s="23"/>
      <c r="T13" s="23"/>
      <c r="U13" s="23"/>
      <c r="V13" s="23"/>
      <c r="W13" s="23"/>
    </row>
    <row r="14" ht="18.75" customHeight="1" spans="1:23">
      <c r="A14" s="125" t="s">
        <v>325</v>
      </c>
      <c r="B14" s="125" t="s">
        <v>330</v>
      </c>
      <c r="C14" s="21" t="s">
        <v>329</v>
      </c>
      <c r="D14" s="125" t="s">
        <v>71</v>
      </c>
      <c r="E14" s="125" t="s">
        <v>143</v>
      </c>
      <c r="F14" s="125" t="s">
        <v>144</v>
      </c>
      <c r="G14" s="125" t="s">
        <v>280</v>
      </c>
      <c r="H14" s="125" t="s">
        <v>281</v>
      </c>
      <c r="I14" s="23">
        <v>80000</v>
      </c>
      <c r="J14" s="23">
        <v>80000</v>
      </c>
      <c r="K14" s="23">
        <v>80000</v>
      </c>
      <c r="L14" s="23"/>
      <c r="M14" s="23"/>
      <c r="N14" s="23"/>
      <c r="O14" s="23"/>
      <c r="P14" s="23"/>
      <c r="Q14" s="23"/>
      <c r="R14" s="23"/>
      <c r="S14" s="23"/>
      <c r="T14" s="23"/>
      <c r="U14" s="23"/>
      <c r="V14" s="23"/>
      <c r="W14" s="23"/>
    </row>
    <row r="15" ht="18.75" customHeight="1" spans="1:23">
      <c r="A15" s="125" t="s">
        <v>325</v>
      </c>
      <c r="B15" s="125" t="s">
        <v>330</v>
      </c>
      <c r="C15" s="21" t="s">
        <v>329</v>
      </c>
      <c r="D15" s="125" t="s">
        <v>71</v>
      </c>
      <c r="E15" s="125" t="s">
        <v>143</v>
      </c>
      <c r="F15" s="125" t="s">
        <v>144</v>
      </c>
      <c r="G15" s="125" t="s">
        <v>331</v>
      </c>
      <c r="H15" s="125" t="s">
        <v>332</v>
      </c>
      <c r="I15" s="23">
        <v>65000</v>
      </c>
      <c r="J15" s="23">
        <v>65000</v>
      </c>
      <c r="K15" s="23">
        <v>65000</v>
      </c>
      <c r="L15" s="23"/>
      <c r="M15" s="23"/>
      <c r="N15" s="23"/>
      <c r="O15" s="23"/>
      <c r="P15" s="23"/>
      <c r="Q15" s="23"/>
      <c r="R15" s="23"/>
      <c r="S15" s="23"/>
      <c r="T15" s="23"/>
      <c r="U15" s="23"/>
      <c r="V15" s="23"/>
      <c r="W15" s="23"/>
    </row>
    <row r="16" ht="18.75" customHeight="1" spans="1:23">
      <c r="A16" s="24"/>
      <c r="B16" s="24"/>
      <c r="C16" s="21" t="s">
        <v>333</v>
      </c>
      <c r="D16" s="24"/>
      <c r="E16" s="24"/>
      <c r="F16" s="24"/>
      <c r="G16" s="24"/>
      <c r="H16" s="24"/>
      <c r="I16" s="23">
        <v>95400</v>
      </c>
      <c r="J16" s="23"/>
      <c r="K16" s="23"/>
      <c r="L16" s="23"/>
      <c r="M16" s="23"/>
      <c r="N16" s="23"/>
      <c r="O16" s="23"/>
      <c r="P16" s="23"/>
      <c r="Q16" s="23"/>
      <c r="R16" s="23">
        <v>95400</v>
      </c>
      <c r="S16" s="23"/>
      <c r="T16" s="23"/>
      <c r="U16" s="23"/>
      <c r="V16" s="23"/>
      <c r="W16" s="23">
        <v>95400</v>
      </c>
    </row>
    <row r="17" ht="18.75" customHeight="1" spans="1:23">
      <c r="A17" s="125" t="s">
        <v>325</v>
      </c>
      <c r="B17" s="125" t="s">
        <v>334</v>
      </c>
      <c r="C17" s="21" t="s">
        <v>333</v>
      </c>
      <c r="D17" s="125" t="s">
        <v>71</v>
      </c>
      <c r="E17" s="125" t="s">
        <v>96</v>
      </c>
      <c r="F17" s="125" t="s">
        <v>97</v>
      </c>
      <c r="G17" s="125" t="s">
        <v>280</v>
      </c>
      <c r="H17" s="125" t="s">
        <v>281</v>
      </c>
      <c r="I17" s="23">
        <v>95400</v>
      </c>
      <c r="J17" s="23"/>
      <c r="K17" s="23"/>
      <c r="L17" s="23"/>
      <c r="M17" s="23"/>
      <c r="N17" s="23"/>
      <c r="O17" s="23"/>
      <c r="P17" s="23"/>
      <c r="Q17" s="23"/>
      <c r="R17" s="23">
        <v>95400</v>
      </c>
      <c r="S17" s="23"/>
      <c r="T17" s="23"/>
      <c r="U17" s="23"/>
      <c r="V17" s="23"/>
      <c r="W17" s="23">
        <v>95400</v>
      </c>
    </row>
    <row r="18" ht="18.75" customHeight="1" spans="1:23">
      <c r="A18" s="24"/>
      <c r="B18" s="24"/>
      <c r="C18" s="21" t="s">
        <v>335</v>
      </c>
      <c r="D18" s="24"/>
      <c r="E18" s="24"/>
      <c r="F18" s="24"/>
      <c r="G18" s="24"/>
      <c r="H18" s="24"/>
      <c r="I18" s="23">
        <v>310000</v>
      </c>
      <c r="J18" s="23">
        <v>310000</v>
      </c>
      <c r="K18" s="23">
        <v>310000</v>
      </c>
      <c r="L18" s="23"/>
      <c r="M18" s="23"/>
      <c r="N18" s="23"/>
      <c r="O18" s="23"/>
      <c r="P18" s="23"/>
      <c r="Q18" s="23"/>
      <c r="R18" s="23"/>
      <c r="S18" s="23"/>
      <c r="T18" s="23"/>
      <c r="U18" s="23"/>
      <c r="V18" s="23"/>
      <c r="W18" s="23"/>
    </row>
    <row r="19" ht="18.75" customHeight="1" spans="1:23">
      <c r="A19" s="125" t="s">
        <v>325</v>
      </c>
      <c r="B19" s="125" t="s">
        <v>336</v>
      </c>
      <c r="C19" s="21" t="s">
        <v>335</v>
      </c>
      <c r="D19" s="125" t="s">
        <v>71</v>
      </c>
      <c r="E19" s="125" t="s">
        <v>139</v>
      </c>
      <c r="F19" s="125" t="s">
        <v>140</v>
      </c>
      <c r="G19" s="125" t="s">
        <v>280</v>
      </c>
      <c r="H19" s="125" t="s">
        <v>281</v>
      </c>
      <c r="I19" s="23">
        <v>100000</v>
      </c>
      <c r="J19" s="23">
        <v>100000</v>
      </c>
      <c r="K19" s="23">
        <v>100000</v>
      </c>
      <c r="L19" s="23"/>
      <c r="M19" s="23"/>
      <c r="N19" s="23"/>
      <c r="O19" s="23"/>
      <c r="P19" s="23"/>
      <c r="Q19" s="23"/>
      <c r="R19" s="23"/>
      <c r="S19" s="23"/>
      <c r="T19" s="23"/>
      <c r="U19" s="23"/>
      <c r="V19" s="23"/>
      <c r="W19" s="23"/>
    </row>
    <row r="20" ht="18.75" customHeight="1" spans="1:23">
      <c r="A20" s="125" t="s">
        <v>325</v>
      </c>
      <c r="B20" s="125" t="s">
        <v>336</v>
      </c>
      <c r="C20" s="21" t="s">
        <v>335</v>
      </c>
      <c r="D20" s="125" t="s">
        <v>71</v>
      </c>
      <c r="E20" s="125" t="s">
        <v>139</v>
      </c>
      <c r="F20" s="125" t="s">
        <v>140</v>
      </c>
      <c r="G20" s="125" t="s">
        <v>314</v>
      </c>
      <c r="H20" s="125" t="s">
        <v>313</v>
      </c>
      <c r="I20" s="23">
        <v>210000</v>
      </c>
      <c r="J20" s="23">
        <v>210000</v>
      </c>
      <c r="K20" s="23">
        <v>210000</v>
      </c>
      <c r="L20" s="23"/>
      <c r="M20" s="23"/>
      <c r="N20" s="23"/>
      <c r="O20" s="23"/>
      <c r="P20" s="23"/>
      <c r="Q20" s="23"/>
      <c r="R20" s="23"/>
      <c r="S20" s="23"/>
      <c r="T20" s="23"/>
      <c r="U20" s="23"/>
      <c r="V20" s="23"/>
      <c r="W20" s="23"/>
    </row>
    <row r="21" ht="18.75" customHeight="1" spans="1:23">
      <c r="A21" s="24"/>
      <c r="B21" s="24"/>
      <c r="C21" s="21" t="s">
        <v>337</v>
      </c>
      <c r="D21" s="24"/>
      <c r="E21" s="24"/>
      <c r="F21" s="24"/>
      <c r="G21" s="24"/>
      <c r="H21" s="24"/>
      <c r="I21" s="23">
        <v>222187.5</v>
      </c>
      <c r="J21" s="23">
        <v>222187.5</v>
      </c>
      <c r="K21" s="23">
        <v>222187.5</v>
      </c>
      <c r="L21" s="23"/>
      <c r="M21" s="23"/>
      <c r="N21" s="23"/>
      <c r="O21" s="23"/>
      <c r="P21" s="23"/>
      <c r="Q21" s="23"/>
      <c r="R21" s="23"/>
      <c r="S21" s="23"/>
      <c r="T21" s="23"/>
      <c r="U21" s="23"/>
      <c r="V21" s="23"/>
      <c r="W21" s="23"/>
    </row>
    <row r="22" ht="18.75" customHeight="1" spans="1:23">
      <c r="A22" s="125" t="s">
        <v>325</v>
      </c>
      <c r="B22" s="125" t="s">
        <v>338</v>
      </c>
      <c r="C22" s="21" t="s">
        <v>337</v>
      </c>
      <c r="D22" s="125" t="s">
        <v>71</v>
      </c>
      <c r="E22" s="125" t="s">
        <v>161</v>
      </c>
      <c r="F22" s="125" t="s">
        <v>162</v>
      </c>
      <c r="G22" s="125" t="s">
        <v>339</v>
      </c>
      <c r="H22" s="125" t="s">
        <v>340</v>
      </c>
      <c r="I22" s="23">
        <v>222187.5</v>
      </c>
      <c r="J22" s="23">
        <v>222187.5</v>
      </c>
      <c r="K22" s="23">
        <v>222187.5</v>
      </c>
      <c r="L22" s="23"/>
      <c r="M22" s="23"/>
      <c r="N22" s="23"/>
      <c r="O22" s="23"/>
      <c r="P22" s="23"/>
      <c r="Q22" s="23"/>
      <c r="R22" s="23"/>
      <c r="S22" s="23"/>
      <c r="T22" s="23"/>
      <c r="U22" s="23"/>
      <c r="V22" s="23"/>
      <c r="W22" s="23"/>
    </row>
    <row r="23" ht="18.75" customHeight="1" spans="1:23">
      <c r="A23" s="24"/>
      <c r="B23" s="24"/>
      <c r="C23" s="21" t="s">
        <v>341</v>
      </c>
      <c r="D23" s="24"/>
      <c r="E23" s="24"/>
      <c r="F23" s="24"/>
      <c r="G23" s="24"/>
      <c r="H23" s="24"/>
      <c r="I23" s="23">
        <v>580</v>
      </c>
      <c r="J23" s="23"/>
      <c r="K23" s="23"/>
      <c r="L23" s="23"/>
      <c r="M23" s="23">
        <v>580</v>
      </c>
      <c r="N23" s="23"/>
      <c r="O23" s="23"/>
      <c r="P23" s="23"/>
      <c r="Q23" s="23"/>
      <c r="R23" s="23"/>
      <c r="S23" s="23"/>
      <c r="T23" s="23"/>
      <c r="U23" s="23"/>
      <c r="V23" s="23"/>
      <c r="W23" s="23"/>
    </row>
    <row r="24" ht="18.75" customHeight="1" spans="1:23">
      <c r="A24" s="125" t="s">
        <v>342</v>
      </c>
      <c r="B24" s="125" t="s">
        <v>343</v>
      </c>
      <c r="C24" s="21" t="s">
        <v>341</v>
      </c>
      <c r="D24" s="125" t="s">
        <v>71</v>
      </c>
      <c r="E24" s="125" t="s">
        <v>155</v>
      </c>
      <c r="F24" s="125" t="s">
        <v>156</v>
      </c>
      <c r="G24" s="125" t="s">
        <v>344</v>
      </c>
      <c r="H24" s="125" t="s">
        <v>345</v>
      </c>
      <c r="I24" s="23">
        <v>580</v>
      </c>
      <c r="J24" s="23"/>
      <c r="K24" s="23"/>
      <c r="L24" s="23"/>
      <c r="M24" s="23">
        <v>580</v>
      </c>
      <c r="N24" s="23"/>
      <c r="O24" s="23"/>
      <c r="P24" s="23"/>
      <c r="Q24" s="23"/>
      <c r="R24" s="23"/>
      <c r="S24" s="23"/>
      <c r="T24" s="23"/>
      <c r="U24" s="23"/>
      <c r="V24" s="23"/>
      <c r="W24" s="23"/>
    </row>
    <row r="25" ht="18.75" customHeight="1" spans="1:23">
      <c r="A25" s="24"/>
      <c r="B25" s="24"/>
      <c r="C25" s="21" t="s">
        <v>346</v>
      </c>
      <c r="D25" s="24"/>
      <c r="E25" s="24"/>
      <c r="F25" s="24"/>
      <c r="G25" s="24"/>
      <c r="H25" s="24"/>
      <c r="I25" s="23">
        <v>69000</v>
      </c>
      <c r="J25" s="23">
        <v>69000</v>
      </c>
      <c r="K25" s="23">
        <v>69000</v>
      </c>
      <c r="L25" s="23"/>
      <c r="M25" s="23"/>
      <c r="N25" s="23"/>
      <c r="O25" s="23"/>
      <c r="P25" s="23"/>
      <c r="Q25" s="23"/>
      <c r="R25" s="23"/>
      <c r="S25" s="23"/>
      <c r="T25" s="23"/>
      <c r="U25" s="23"/>
      <c r="V25" s="23"/>
      <c r="W25" s="23"/>
    </row>
    <row r="26" ht="18.75" customHeight="1" spans="1:23">
      <c r="A26" s="125" t="s">
        <v>342</v>
      </c>
      <c r="B26" s="125" t="s">
        <v>347</v>
      </c>
      <c r="C26" s="21" t="s">
        <v>346</v>
      </c>
      <c r="D26" s="125" t="s">
        <v>71</v>
      </c>
      <c r="E26" s="125" t="s">
        <v>88</v>
      </c>
      <c r="F26" s="125" t="s">
        <v>89</v>
      </c>
      <c r="G26" s="125" t="s">
        <v>331</v>
      </c>
      <c r="H26" s="125" t="s">
        <v>332</v>
      </c>
      <c r="I26" s="23">
        <v>50000</v>
      </c>
      <c r="J26" s="23">
        <v>50000</v>
      </c>
      <c r="K26" s="23">
        <v>50000</v>
      </c>
      <c r="L26" s="23"/>
      <c r="M26" s="23"/>
      <c r="N26" s="23"/>
      <c r="O26" s="23"/>
      <c r="P26" s="23"/>
      <c r="Q26" s="23"/>
      <c r="R26" s="23"/>
      <c r="S26" s="23"/>
      <c r="T26" s="23"/>
      <c r="U26" s="23"/>
      <c r="V26" s="23"/>
      <c r="W26" s="23"/>
    </row>
    <row r="27" ht="18.75" customHeight="1" spans="1:23">
      <c r="A27" s="125" t="s">
        <v>342</v>
      </c>
      <c r="B27" s="125" t="s">
        <v>347</v>
      </c>
      <c r="C27" s="21" t="s">
        <v>346</v>
      </c>
      <c r="D27" s="125" t="s">
        <v>71</v>
      </c>
      <c r="E27" s="125" t="s">
        <v>90</v>
      </c>
      <c r="F27" s="125" t="s">
        <v>91</v>
      </c>
      <c r="G27" s="125" t="s">
        <v>280</v>
      </c>
      <c r="H27" s="125" t="s">
        <v>281</v>
      </c>
      <c r="I27" s="23">
        <v>19000</v>
      </c>
      <c r="J27" s="23">
        <v>19000</v>
      </c>
      <c r="K27" s="23">
        <v>19000</v>
      </c>
      <c r="L27" s="23"/>
      <c r="M27" s="23"/>
      <c r="N27" s="23"/>
      <c r="O27" s="23"/>
      <c r="P27" s="23"/>
      <c r="Q27" s="23"/>
      <c r="R27" s="23"/>
      <c r="S27" s="23"/>
      <c r="T27" s="23"/>
      <c r="U27" s="23"/>
      <c r="V27" s="23"/>
      <c r="W27" s="23"/>
    </row>
    <row r="28" ht="18.75" customHeight="1" spans="1:23">
      <c r="A28" s="24"/>
      <c r="B28" s="24"/>
      <c r="C28" s="21" t="s">
        <v>348</v>
      </c>
      <c r="D28" s="24"/>
      <c r="E28" s="24"/>
      <c r="F28" s="24"/>
      <c r="G28" s="24"/>
      <c r="H28" s="24"/>
      <c r="I28" s="23">
        <v>30000</v>
      </c>
      <c r="J28" s="23">
        <v>30000</v>
      </c>
      <c r="K28" s="23">
        <v>30000</v>
      </c>
      <c r="L28" s="23"/>
      <c r="M28" s="23"/>
      <c r="N28" s="23"/>
      <c r="O28" s="23"/>
      <c r="P28" s="23"/>
      <c r="Q28" s="23"/>
      <c r="R28" s="23"/>
      <c r="S28" s="23"/>
      <c r="T28" s="23"/>
      <c r="U28" s="23"/>
      <c r="V28" s="23"/>
      <c r="W28" s="23"/>
    </row>
    <row r="29" ht="18.75" customHeight="1" spans="1:23">
      <c r="A29" s="125" t="s">
        <v>342</v>
      </c>
      <c r="B29" s="125" t="s">
        <v>349</v>
      </c>
      <c r="C29" s="21" t="s">
        <v>348</v>
      </c>
      <c r="D29" s="125" t="s">
        <v>71</v>
      </c>
      <c r="E29" s="125" t="s">
        <v>107</v>
      </c>
      <c r="F29" s="125" t="s">
        <v>108</v>
      </c>
      <c r="G29" s="125" t="s">
        <v>280</v>
      </c>
      <c r="H29" s="125" t="s">
        <v>281</v>
      </c>
      <c r="I29" s="23">
        <v>30000</v>
      </c>
      <c r="J29" s="23">
        <v>30000</v>
      </c>
      <c r="K29" s="23">
        <v>30000</v>
      </c>
      <c r="L29" s="23"/>
      <c r="M29" s="23"/>
      <c r="N29" s="23"/>
      <c r="O29" s="23"/>
      <c r="P29" s="23"/>
      <c r="Q29" s="23"/>
      <c r="R29" s="23"/>
      <c r="S29" s="23"/>
      <c r="T29" s="23"/>
      <c r="U29" s="23"/>
      <c r="V29" s="23"/>
      <c r="W29" s="23"/>
    </row>
    <row r="30" ht="18.75" customHeight="1" spans="1:23">
      <c r="A30" s="24"/>
      <c r="B30" s="24"/>
      <c r="C30" s="21" t="s">
        <v>350</v>
      </c>
      <c r="D30" s="24"/>
      <c r="E30" s="24"/>
      <c r="F30" s="24"/>
      <c r="G30" s="24"/>
      <c r="H30" s="24"/>
      <c r="I30" s="23">
        <v>564500</v>
      </c>
      <c r="J30" s="23">
        <v>564500</v>
      </c>
      <c r="K30" s="23">
        <v>564500</v>
      </c>
      <c r="L30" s="23"/>
      <c r="M30" s="23"/>
      <c r="N30" s="23"/>
      <c r="O30" s="23"/>
      <c r="P30" s="23"/>
      <c r="Q30" s="23"/>
      <c r="R30" s="23"/>
      <c r="S30" s="23"/>
      <c r="T30" s="23"/>
      <c r="U30" s="23"/>
      <c r="V30" s="23"/>
      <c r="W30" s="23"/>
    </row>
    <row r="31" ht="18.75" customHeight="1" spans="1:23">
      <c r="A31" s="125" t="s">
        <v>351</v>
      </c>
      <c r="B31" s="125" t="s">
        <v>352</v>
      </c>
      <c r="C31" s="21" t="s">
        <v>350</v>
      </c>
      <c r="D31" s="125" t="s">
        <v>71</v>
      </c>
      <c r="E31" s="125" t="s">
        <v>101</v>
      </c>
      <c r="F31" s="125" t="s">
        <v>102</v>
      </c>
      <c r="G31" s="125" t="s">
        <v>280</v>
      </c>
      <c r="H31" s="125" t="s">
        <v>281</v>
      </c>
      <c r="I31" s="23">
        <v>31500</v>
      </c>
      <c r="J31" s="23">
        <v>31500</v>
      </c>
      <c r="K31" s="23">
        <v>31500</v>
      </c>
      <c r="L31" s="23"/>
      <c r="M31" s="23"/>
      <c r="N31" s="23"/>
      <c r="O31" s="23"/>
      <c r="P31" s="23"/>
      <c r="Q31" s="23"/>
      <c r="R31" s="23"/>
      <c r="S31" s="23"/>
      <c r="T31" s="23"/>
      <c r="U31" s="23"/>
      <c r="V31" s="23"/>
      <c r="W31" s="23"/>
    </row>
    <row r="32" ht="18.75" customHeight="1" spans="1:23">
      <c r="A32" s="125" t="s">
        <v>351</v>
      </c>
      <c r="B32" s="125" t="s">
        <v>352</v>
      </c>
      <c r="C32" s="21" t="s">
        <v>350</v>
      </c>
      <c r="D32" s="125" t="s">
        <v>71</v>
      </c>
      <c r="E32" s="125" t="s">
        <v>143</v>
      </c>
      <c r="F32" s="125" t="s">
        <v>144</v>
      </c>
      <c r="G32" s="125" t="s">
        <v>280</v>
      </c>
      <c r="H32" s="125" t="s">
        <v>281</v>
      </c>
      <c r="I32" s="23">
        <v>218000</v>
      </c>
      <c r="J32" s="23">
        <v>218000</v>
      </c>
      <c r="K32" s="23">
        <v>218000</v>
      </c>
      <c r="L32" s="23"/>
      <c r="M32" s="23"/>
      <c r="N32" s="23"/>
      <c r="O32" s="23"/>
      <c r="P32" s="23"/>
      <c r="Q32" s="23"/>
      <c r="R32" s="23"/>
      <c r="S32" s="23"/>
      <c r="T32" s="23"/>
      <c r="U32" s="23"/>
      <c r="V32" s="23"/>
      <c r="W32" s="23"/>
    </row>
    <row r="33" ht="18.75" customHeight="1" spans="1:23">
      <c r="A33" s="125" t="s">
        <v>351</v>
      </c>
      <c r="B33" s="125" t="s">
        <v>352</v>
      </c>
      <c r="C33" s="21" t="s">
        <v>350</v>
      </c>
      <c r="D33" s="125" t="s">
        <v>71</v>
      </c>
      <c r="E33" s="125" t="s">
        <v>143</v>
      </c>
      <c r="F33" s="125" t="s">
        <v>144</v>
      </c>
      <c r="G33" s="125" t="s">
        <v>280</v>
      </c>
      <c r="H33" s="125" t="s">
        <v>281</v>
      </c>
      <c r="I33" s="23">
        <v>315000</v>
      </c>
      <c r="J33" s="23">
        <v>315000</v>
      </c>
      <c r="K33" s="23">
        <v>315000</v>
      </c>
      <c r="L33" s="23"/>
      <c r="M33" s="23"/>
      <c r="N33" s="23"/>
      <c r="O33" s="23"/>
      <c r="P33" s="23"/>
      <c r="Q33" s="23"/>
      <c r="R33" s="23"/>
      <c r="S33" s="23"/>
      <c r="T33" s="23"/>
      <c r="U33" s="23"/>
      <c r="V33" s="23"/>
      <c r="W33" s="23"/>
    </row>
    <row r="34" ht="18.75" customHeight="1" spans="1:23">
      <c r="A34" s="24"/>
      <c r="B34" s="24"/>
      <c r="C34" s="21" t="s">
        <v>353</v>
      </c>
      <c r="D34" s="24"/>
      <c r="E34" s="24"/>
      <c r="F34" s="24"/>
      <c r="G34" s="24"/>
      <c r="H34" s="24"/>
      <c r="I34" s="23">
        <v>3962488</v>
      </c>
      <c r="J34" s="23">
        <v>3962488</v>
      </c>
      <c r="K34" s="23">
        <v>3962488</v>
      </c>
      <c r="L34" s="23"/>
      <c r="M34" s="23"/>
      <c r="N34" s="23"/>
      <c r="O34" s="23"/>
      <c r="P34" s="23"/>
      <c r="Q34" s="23"/>
      <c r="R34" s="23"/>
      <c r="S34" s="23"/>
      <c r="T34" s="23"/>
      <c r="U34" s="23"/>
      <c r="V34" s="23"/>
      <c r="W34" s="23"/>
    </row>
    <row r="35" ht="18.75" customHeight="1" spans="1:23">
      <c r="A35" s="125" t="s">
        <v>351</v>
      </c>
      <c r="B35" s="125" t="s">
        <v>354</v>
      </c>
      <c r="C35" s="21" t="s">
        <v>353</v>
      </c>
      <c r="D35" s="125" t="s">
        <v>71</v>
      </c>
      <c r="E35" s="125" t="s">
        <v>101</v>
      </c>
      <c r="F35" s="125" t="s">
        <v>102</v>
      </c>
      <c r="G35" s="125" t="s">
        <v>314</v>
      </c>
      <c r="H35" s="125" t="s">
        <v>313</v>
      </c>
      <c r="I35" s="23">
        <v>311784</v>
      </c>
      <c r="J35" s="23">
        <v>311784</v>
      </c>
      <c r="K35" s="23">
        <v>311784</v>
      </c>
      <c r="L35" s="23"/>
      <c r="M35" s="23"/>
      <c r="N35" s="23"/>
      <c r="O35" s="23"/>
      <c r="P35" s="23"/>
      <c r="Q35" s="23"/>
      <c r="R35" s="23"/>
      <c r="S35" s="23"/>
      <c r="T35" s="23"/>
      <c r="U35" s="23"/>
      <c r="V35" s="23"/>
      <c r="W35" s="23"/>
    </row>
    <row r="36" ht="18.75" customHeight="1" spans="1:23">
      <c r="A36" s="125" t="s">
        <v>351</v>
      </c>
      <c r="B36" s="125" t="s">
        <v>354</v>
      </c>
      <c r="C36" s="21" t="s">
        <v>353</v>
      </c>
      <c r="D36" s="125" t="s">
        <v>71</v>
      </c>
      <c r="E36" s="125" t="s">
        <v>101</v>
      </c>
      <c r="F36" s="125" t="s">
        <v>102</v>
      </c>
      <c r="G36" s="125" t="s">
        <v>314</v>
      </c>
      <c r="H36" s="125" t="s">
        <v>313</v>
      </c>
      <c r="I36" s="23">
        <v>3600</v>
      </c>
      <c r="J36" s="23">
        <v>3600</v>
      </c>
      <c r="K36" s="23">
        <v>3600</v>
      </c>
      <c r="L36" s="23"/>
      <c r="M36" s="23"/>
      <c r="N36" s="23"/>
      <c r="O36" s="23"/>
      <c r="P36" s="23"/>
      <c r="Q36" s="23"/>
      <c r="R36" s="23"/>
      <c r="S36" s="23"/>
      <c r="T36" s="23"/>
      <c r="U36" s="23"/>
      <c r="V36" s="23"/>
      <c r="W36" s="23"/>
    </row>
    <row r="37" ht="18.75" customHeight="1" spans="1:23">
      <c r="A37" s="125" t="s">
        <v>351</v>
      </c>
      <c r="B37" s="125" t="s">
        <v>354</v>
      </c>
      <c r="C37" s="21" t="s">
        <v>353</v>
      </c>
      <c r="D37" s="125" t="s">
        <v>71</v>
      </c>
      <c r="E37" s="125" t="s">
        <v>143</v>
      </c>
      <c r="F37" s="125" t="s">
        <v>144</v>
      </c>
      <c r="G37" s="125" t="s">
        <v>314</v>
      </c>
      <c r="H37" s="125" t="s">
        <v>313</v>
      </c>
      <c r="I37" s="23">
        <v>26400</v>
      </c>
      <c r="J37" s="23">
        <v>26400</v>
      </c>
      <c r="K37" s="23">
        <v>26400</v>
      </c>
      <c r="L37" s="23"/>
      <c r="M37" s="23"/>
      <c r="N37" s="23"/>
      <c r="O37" s="23"/>
      <c r="P37" s="23"/>
      <c r="Q37" s="23"/>
      <c r="R37" s="23"/>
      <c r="S37" s="23"/>
      <c r="T37" s="23"/>
      <c r="U37" s="23"/>
      <c r="V37" s="23"/>
      <c r="W37" s="23"/>
    </row>
    <row r="38" ht="18.75" customHeight="1" spans="1:23">
      <c r="A38" s="125" t="s">
        <v>351</v>
      </c>
      <c r="B38" s="125" t="s">
        <v>354</v>
      </c>
      <c r="C38" s="21" t="s">
        <v>353</v>
      </c>
      <c r="D38" s="125" t="s">
        <v>71</v>
      </c>
      <c r="E38" s="125" t="s">
        <v>143</v>
      </c>
      <c r="F38" s="125" t="s">
        <v>144</v>
      </c>
      <c r="G38" s="125" t="s">
        <v>314</v>
      </c>
      <c r="H38" s="125" t="s">
        <v>313</v>
      </c>
      <c r="I38" s="23">
        <v>511200</v>
      </c>
      <c r="J38" s="23">
        <v>511200</v>
      </c>
      <c r="K38" s="23">
        <v>511200</v>
      </c>
      <c r="L38" s="23"/>
      <c r="M38" s="23"/>
      <c r="N38" s="23"/>
      <c r="O38" s="23"/>
      <c r="P38" s="23"/>
      <c r="Q38" s="23"/>
      <c r="R38" s="23"/>
      <c r="S38" s="23"/>
      <c r="T38" s="23"/>
      <c r="U38" s="23"/>
      <c r="V38" s="23"/>
      <c r="W38" s="23"/>
    </row>
    <row r="39" ht="18.75" customHeight="1" spans="1:23">
      <c r="A39" s="125" t="s">
        <v>351</v>
      </c>
      <c r="B39" s="125" t="s">
        <v>354</v>
      </c>
      <c r="C39" s="21" t="s">
        <v>353</v>
      </c>
      <c r="D39" s="125" t="s">
        <v>71</v>
      </c>
      <c r="E39" s="125" t="s">
        <v>143</v>
      </c>
      <c r="F39" s="125" t="s">
        <v>144</v>
      </c>
      <c r="G39" s="125" t="s">
        <v>314</v>
      </c>
      <c r="H39" s="125" t="s">
        <v>313</v>
      </c>
      <c r="I39" s="23">
        <v>117600</v>
      </c>
      <c r="J39" s="23">
        <v>117600</v>
      </c>
      <c r="K39" s="23">
        <v>117600</v>
      </c>
      <c r="L39" s="23"/>
      <c r="M39" s="23"/>
      <c r="N39" s="23"/>
      <c r="O39" s="23"/>
      <c r="P39" s="23"/>
      <c r="Q39" s="23"/>
      <c r="R39" s="23"/>
      <c r="S39" s="23"/>
      <c r="T39" s="23"/>
      <c r="U39" s="23"/>
      <c r="V39" s="23"/>
      <c r="W39" s="23"/>
    </row>
    <row r="40" ht="18.75" customHeight="1" spans="1:23">
      <c r="A40" s="125" t="s">
        <v>351</v>
      </c>
      <c r="B40" s="125" t="s">
        <v>354</v>
      </c>
      <c r="C40" s="21" t="s">
        <v>353</v>
      </c>
      <c r="D40" s="125" t="s">
        <v>71</v>
      </c>
      <c r="E40" s="125" t="s">
        <v>143</v>
      </c>
      <c r="F40" s="125" t="s">
        <v>144</v>
      </c>
      <c r="G40" s="125" t="s">
        <v>314</v>
      </c>
      <c r="H40" s="125" t="s">
        <v>313</v>
      </c>
      <c r="I40" s="23">
        <v>1182000</v>
      </c>
      <c r="J40" s="23">
        <v>1182000</v>
      </c>
      <c r="K40" s="23">
        <v>1182000</v>
      </c>
      <c r="L40" s="23"/>
      <c r="M40" s="23"/>
      <c r="N40" s="23"/>
      <c r="O40" s="23"/>
      <c r="P40" s="23"/>
      <c r="Q40" s="23"/>
      <c r="R40" s="23"/>
      <c r="S40" s="23"/>
      <c r="T40" s="23"/>
      <c r="U40" s="23"/>
      <c r="V40" s="23"/>
      <c r="W40" s="23"/>
    </row>
    <row r="41" ht="18.75" customHeight="1" spans="1:23">
      <c r="A41" s="125" t="s">
        <v>351</v>
      </c>
      <c r="B41" s="125" t="s">
        <v>354</v>
      </c>
      <c r="C41" s="21" t="s">
        <v>353</v>
      </c>
      <c r="D41" s="125" t="s">
        <v>71</v>
      </c>
      <c r="E41" s="125" t="s">
        <v>143</v>
      </c>
      <c r="F41" s="125" t="s">
        <v>144</v>
      </c>
      <c r="G41" s="125" t="s">
        <v>314</v>
      </c>
      <c r="H41" s="125" t="s">
        <v>313</v>
      </c>
      <c r="I41" s="23">
        <v>90000</v>
      </c>
      <c r="J41" s="23">
        <v>90000</v>
      </c>
      <c r="K41" s="23">
        <v>90000</v>
      </c>
      <c r="L41" s="23"/>
      <c r="M41" s="23"/>
      <c r="N41" s="23"/>
      <c r="O41" s="23"/>
      <c r="P41" s="23"/>
      <c r="Q41" s="23"/>
      <c r="R41" s="23"/>
      <c r="S41" s="23"/>
      <c r="T41" s="23"/>
      <c r="U41" s="23"/>
      <c r="V41" s="23"/>
      <c r="W41" s="23"/>
    </row>
    <row r="42" ht="18.75" customHeight="1" spans="1:23">
      <c r="A42" s="125" t="s">
        <v>351</v>
      </c>
      <c r="B42" s="125" t="s">
        <v>354</v>
      </c>
      <c r="C42" s="21" t="s">
        <v>353</v>
      </c>
      <c r="D42" s="125" t="s">
        <v>71</v>
      </c>
      <c r="E42" s="125" t="s">
        <v>143</v>
      </c>
      <c r="F42" s="125" t="s">
        <v>144</v>
      </c>
      <c r="G42" s="125" t="s">
        <v>314</v>
      </c>
      <c r="H42" s="125" t="s">
        <v>313</v>
      </c>
      <c r="I42" s="23">
        <v>1445344</v>
      </c>
      <c r="J42" s="23">
        <v>1445344</v>
      </c>
      <c r="K42" s="23">
        <v>1445344</v>
      </c>
      <c r="L42" s="23"/>
      <c r="M42" s="23"/>
      <c r="N42" s="23"/>
      <c r="O42" s="23"/>
      <c r="P42" s="23"/>
      <c r="Q42" s="23"/>
      <c r="R42" s="23"/>
      <c r="S42" s="23"/>
      <c r="T42" s="23"/>
      <c r="U42" s="23"/>
      <c r="V42" s="23"/>
      <c r="W42" s="23"/>
    </row>
    <row r="43" ht="18.75" customHeight="1" spans="1:23">
      <c r="A43" s="125" t="s">
        <v>351</v>
      </c>
      <c r="B43" s="125" t="s">
        <v>354</v>
      </c>
      <c r="C43" s="21" t="s">
        <v>353</v>
      </c>
      <c r="D43" s="125" t="s">
        <v>71</v>
      </c>
      <c r="E43" s="125" t="s">
        <v>143</v>
      </c>
      <c r="F43" s="125" t="s">
        <v>144</v>
      </c>
      <c r="G43" s="125" t="s">
        <v>314</v>
      </c>
      <c r="H43" s="125" t="s">
        <v>313</v>
      </c>
      <c r="I43" s="23">
        <v>274560</v>
      </c>
      <c r="J43" s="23">
        <v>274560</v>
      </c>
      <c r="K43" s="23">
        <v>274560</v>
      </c>
      <c r="L43" s="23"/>
      <c r="M43" s="23"/>
      <c r="N43" s="23"/>
      <c r="O43" s="23"/>
      <c r="P43" s="23"/>
      <c r="Q43" s="23"/>
      <c r="R43" s="23"/>
      <c r="S43" s="23"/>
      <c r="T43" s="23"/>
      <c r="U43" s="23"/>
      <c r="V43" s="23"/>
      <c r="W43" s="23"/>
    </row>
    <row r="44" ht="18.75" customHeight="1" spans="1:23">
      <c r="A44" s="24"/>
      <c r="B44" s="24"/>
      <c r="C44" s="21" t="s">
        <v>355</v>
      </c>
      <c r="D44" s="24"/>
      <c r="E44" s="24"/>
      <c r="F44" s="24"/>
      <c r="G44" s="24"/>
      <c r="H44" s="24"/>
      <c r="I44" s="23">
        <v>45000</v>
      </c>
      <c r="J44" s="23"/>
      <c r="K44" s="23"/>
      <c r="L44" s="23"/>
      <c r="M44" s="23"/>
      <c r="N44" s="23"/>
      <c r="O44" s="23"/>
      <c r="P44" s="23"/>
      <c r="Q44" s="23"/>
      <c r="R44" s="23">
        <v>45000</v>
      </c>
      <c r="S44" s="23"/>
      <c r="T44" s="23"/>
      <c r="U44" s="23"/>
      <c r="V44" s="23"/>
      <c r="W44" s="23">
        <v>45000</v>
      </c>
    </row>
    <row r="45" ht="18.75" customHeight="1" spans="1:23">
      <c r="A45" s="125" t="s">
        <v>325</v>
      </c>
      <c r="B45" s="125" t="s">
        <v>356</v>
      </c>
      <c r="C45" s="21" t="s">
        <v>355</v>
      </c>
      <c r="D45" s="125" t="s">
        <v>71</v>
      </c>
      <c r="E45" s="125" t="s">
        <v>96</v>
      </c>
      <c r="F45" s="125" t="s">
        <v>97</v>
      </c>
      <c r="G45" s="125" t="s">
        <v>280</v>
      </c>
      <c r="H45" s="125" t="s">
        <v>281</v>
      </c>
      <c r="I45" s="23">
        <v>45000</v>
      </c>
      <c r="J45" s="23"/>
      <c r="K45" s="23"/>
      <c r="L45" s="23"/>
      <c r="M45" s="23"/>
      <c r="N45" s="23"/>
      <c r="O45" s="23"/>
      <c r="P45" s="23"/>
      <c r="Q45" s="23"/>
      <c r="R45" s="23">
        <v>45000</v>
      </c>
      <c r="S45" s="23"/>
      <c r="T45" s="23"/>
      <c r="U45" s="23"/>
      <c r="V45" s="23"/>
      <c r="W45" s="23">
        <v>45000</v>
      </c>
    </row>
    <row r="46" ht="18.75" customHeight="1" spans="1:23">
      <c r="A46" s="24"/>
      <c r="B46" s="24"/>
      <c r="C46" s="21" t="s">
        <v>357</v>
      </c>
      <c r="D46" s="24"/>
      <c r="E46" s="24"/>
      <c r="F46" s="24"/>
      <c r="G46" s="24"/>
      <c r="H46" s="24"/>
      <c r="I46" s="23">
        <v>295000</v>
      </c>
      <c r="J46" s="23">
        <v>295000</v>
      </c>
      <c r="K46" s="23">
        <v>295000</v>
      </c>
      <c r="L46" s="23"/>
      <c r="M46" s="23"/>
      <c r="N46" s="23"/>
      <c r="O46" s="23"/>
      <c r="P46" s="23"/>
      <c r="Q46" s="23"/>
      <c r="R46" s="23"/>
      <c r="S46" s="23"/>
      <c r="T46" s="23"/>
      <c r="U46" s="23"/>
      <c r="V46" s="23"/>
      <c r="W46" s="23"/>
    </row>
    <row r="47" ht="18.75" customHeight="1" spans="1:23">
      <c r="A47" s="125" t="s">
        <v>325</v>
      </c>
      <c r="B47" s="125" t="s">
        <v>358</v>
      </c>
      <c r="C47" s="21" t="s">
        <v>357</v>
      </c>
      <c r="D47" s="125" t="s">
        <v>71</v>
      </c>
      <c r="E47" s="125" t="s">
        <v>135</v>
      </c>
      <c r="F47" s="125" t="s">
        <v>136</v>
      </c>
      <c r="G47" s="125" t="s">
        <v>280</v>
      </c>
      <c r="H47" s="125" t="s">
        <v>281</v>
      </c>
      <c r="I47" s="23">
        <v>195000</v>
      </c>
      <c r="J47" s="23">
        <v>195000</v>
      </c>
      <c r="K47" s="23">
        <v>195000</v>
      </c>
      <c r="L47" s="23"/>
      <c r="M47" s="23"/>
      <c r="N47" s="23"/>
      <c r="O47" s="23"/>
      <c r="P47" s="23"/>
      <c r="Q47" s="23"/>
      <c r="R47" s="23"/>
      <c r="S47" s="23"/>
      <c r="T47" s="23"/>
      <c r="U47" s="23"/>
      <c r="V47" s="23"/>
      <c r="W47" s="23"/>
    </row>
    <row r="48" ht="18.75" customHeight="1" spans="1:23">
      <c r="A48" s="125" t="s">
        <v>325</v>
      </c>
      <c r="B48" s="125" t="s">
        <v>358</v>
      </c>
      <c r="C48" s="21" t="s">
        <v>357</v>
      </c>
      <c r="D48" s="125" t="s">
        <v>71</v>
      </c>
      <c r="E48" s="125" t="s">
        <v>135</v>
      </c>
      <c r="F48" s="125" t="s">
        <v>136</v>
      </c>
      <c r="G48" s="125" t="s">
        <v>359</v>
      </c>
      <c r="H48" s="125" t="s">
        <v>360</v>
      </c>
      <c r="I48" s="23">
        <v>100000</v>
      </c>
      <c r="J48" s="23">
        <v>100000</v>
      </c>
      <c r="K48" s="23">
        <v>100000</v>
      </c>
      <c r="L48" s="23"/>
      <c r="M48" s="23"/>
      <c r="N48" s="23"/>
      <c r="O48" s="23"/>
      <c r="P48" s="23"/>
      <c r="Q48" s="23"/>
      <c r="R48" s="23"/>
      <c r="S48" s="23"/>
      <c r="T48" s="23"/>
      <c r="U48" s="23"/>
      <c r="V48" s="23"/>
      <c r="W48" s="23"/>
    </row>
    <row r="49" ht="18.75" customHeight="1" spans="1:23">
      <c r="A49" s="24"/>
      <c r="B49" s="24"/>
      <c r="C49" s="21" t="s">
        <v>361</v>
      </c>
      <c r="D49" s="24"/>
      <c r="E49" s="24"/>
      <c r="F49" s="24"/>
      <c r="G49" s="24"/>
      <c r="H49" s="24"/>
      <c r="I49" s="23">
        <v>510830</v>
      </c>
      <c r="J49" s="23"/>
      <c r="K49" s="23"/>
      <c r="L49" s="23"/>
      <c r="M49" s="23"/>
      <c r="N49" s="23"/>
      <c r="O49" s="23"/>
      <c r="P49" s="23"/>
      <c r="Q49" s="23"/>
      <c r="R49" s="23">
        <v>510830</v>
      </c>
      <c r="S49" s="23"/>
      <c r="T49" s="23"/>
      <c r="U49" s="23"/>
      <c r="V49" s="23"/>
      <c r="W49" s="23">
        <v>510830</v>
      </c>
    </row>
    <row r="50" ht="18.75" customHeight="1" spans="1:23">
      <c r="A50" s="125" t="s">
        <v>325</v>
      </c>
      <c r="B50" s="125" t="s">
        <v>362</v>
      </c>
      <c r="C50" s="21" t="s">
        <v>361</v>
      </c>
      <c r="D50" s="125" t="s">
        <v>71</v>
      </c>
      <c r="E50" s="125" t="s">
        <v>96</v>
      </c>
      <c r="F50" s="125" t="s">
        <v>97</v>
      </c>
      <c r="G50" s="125" t="s">
        <v>363</v>
      </c>
      <c r="H50" s="125" t="s">
        <v>364</v>
      </c>
      <c r="I50" s="23">
        <v>4000</v>
      </c>
      <c r="J50" s="23"/>
      <c r="K50" s="23"/>
      <c r="L50" s="23"/>
      <c r="M50" s="23"/>
      <c r="N50" s="23"/>
      <c r="O50" s="23"/>
      <c r="P50" s="23"/>
      <c r="Q50" s="23"/>
      <c r="R50" s="23">
        <v>4000</v>
      </c>
      <c r="S50" s="23"/>
      <c r="T50" s="23"/>
      <c r="U50" s="23"/>
      <c r="V50" s="23"/>
      <c r="W50" s="23">
        <v>4000</v>
      </c>
    </row>
    <row r="51" ht="18.75" customHeight="1" spans="1:23">
      <c r="A51" s="125" t="s">
        <v>325</v>
      </c>
      <c r="B51" s="125" t="s">
        <v>362</v>
      </c>
      <c r="C51" s="21" t="s">
        <v>361</v>
      </c>
      <c r="D51" s="125" t="s">
        <v>71</v>
      </c>
      <c r="E51" s="125" t="s">
        <v>96</v>
      </c>
      <c r="F51" s="125" t="s">
        <v>97</v>
      </c>
      <c r="G51" s="125" t="s">
        <v>363</v>
      </c>
      <c r="H51" s="125" t="s">
        <v>364</v>
      </c>
      <c r="I51" s="23">
        <v>4000</v>
      </c>
      <c r="J51" s="23"/>
      <c r="K51" s="23"/>
      <c r="L51" s="23"/>
      <c r="M51" s="23"/>
      <c r="N51" s="23"/>
      <c r="O51" s="23"/>
      <c r="P51" s="23"/>
      <c r="Q51" s="23"/>
      <c r="R51" s="23">
        <v>4000</v>
      </c>
      <c r="S51" s="23"/>
      <c r="T51" s="23"/>
      <c r="U51" s="23"/>
      <c r="V51" s="23"/>
      <c r="W51" s="23">
        <v>4000</v>
      </c>
    </row>
    <row r="52" ht="18.75" customHeight="1" spans="1:23">
      <c r="A52" s="125" t="s">
        <v>325</v>
      </c>
      <c r="B52" s="125" t="s">
        <v>362</v>
      </c>
      <c r="C52" s="21" t="s">
        <v>361</v>
      </c>
      <c r="D52" s="125" t="s">
        <v>71</v>
      </c>
      <c r="E52" s="125" t="s">
        <v>96</v>
      </c>
      <c r="F52" s="125" t="s">
        <v>97</v>
      </c>
      <c r="G52" s="125" t="s">
        <v>363</v>
      </c>
      <c r="H52" s="125" t="s">
        <v>364</v>
      </c>
      <c r="I52" s="23">
        <v>20000</v>
      </c>
      <c r="J52" s="23"/>
      <c r="K52" s="23"/>
      <c r="L52" s="23"/>
      <c r="M52" s="23"/>
      <c r="N52" s="23"/>
      <c r="O52" s="23"/>
      <c r="P52" s="23"/>
      <c r="Q52" s="23"/>
      <c r="R52" s="23">
        <v>20000</v>
      </c>
      <c r="S52" s="23"/>
      <c r="T52" s="23"/>
      <c r="U52" s="23"/>
      <c r="V52" s="23"/>
      <c r="W52" s="23">
        <v>20000</v>
      </c>
    </row>
    <row r="53" ht="18.75" customHeight="1" spans="1:23">
      <c r="A53" s="125" t="s">
        <v>325</v>
      </c>
      <c r="B53" s="125" t="s">
        <v>362</v>
      </c>
      <c r="C53" s="21" t="s">
        <v>361</v>
      </c>
      <c r="D53" s="125" t="s">
        <v>71</v>
      </c>
      <c r="E53" s="125" t="s">
        <v>96</v>
      </c>
      <c r="F53" s="125" t="s">
        <v>97</v>
      </c>
      <c r="G53" s="125" t="s">
        <v>363</v>
      </c>
      <c r="H53" s="125" t="s">
        <v>364</v>
      </c>
      <c r="I53" s="23">
        <v>4000</v>
      </c>
      <c r="J53" s="23"/>
      <c r="K53" s="23"/>
      <c r="L53" s="23"/>
      <c r="M53" s="23"/>
      <c r="N53" s="23"/>
      <c r="O53" s="23"/>
      <c r="P53" s="23"/>
      <c r="Q53" s="23"/>
      <c r="R53" s="23">
        <v>4000</v>
      </c>
      <c r="S53" s="23"/>
      <c r="T53" s="23"/>
      <c r="U53" s="23"/>
      <c r="V53" s="23"/>
      <c r="W53" s="23">
        <v>4000</v>
      </c>
    </row>
    <row r="54" ht="18.75" customHeight="1" spans="1:23">
      <c r="A54" s="125" t="s">
        <v>325</v>
      </c>
      <c r="B54" s="125" t="s">
        <v>362</v>
      </c>
      <c r="C54" s="21" t="s">
        <v>361</v>
      </c>
      <c r="D54" s="125" t="s">
        <v>71</v>
      </c>
      <c r="E54" s="125" t="s">
        <v>96</v>
      </c>
      <c r="F54" s="125" t="s">
        <v>97</v>
      </c>
      <c r="G54" s="125" t="s">
        <v>363</v>
      </c>
      <c r="H54" s="125" t="s">
        <v>364</v>
      </c>
      <c r="I54" s="23">
        <v>4000</v>
      </c>
      <c r="J54" s="23"/>
      <c r="K54" s="23"/>
      <c r="L54" s="23"/>
      <c r="M54" s="23"/>
      <c r="N54" s="23"/>
      <c r="O54" s="23"/>
      <c r="P54" s="23"/>
      <c r="Q54" s="23"/>
      <c r="R54" s="23">
        <v>4000</v>
      </c>
      <c r="S54" s="23"/>
      <c r="T54" s="23"/>
      <c r="U54" s="23"/>
      <c r="V54" s="23"/>
      <c r="W54" s="23">
        <v>4000</v>
      </c>
    </row>
    <row r="55" ht="18.75" customHeight="1" spans="1:23">
      <c r="A55" s="125" t="s">
        <v>325</v>
      </c>
      <c r="B55" s="125" t="s">
        <v>362</v>
      </c>
      <c r="C55" s="21" t="s">
        <v>361</v>
      </c>
      <c r="D55" s="125" t="s">
        <v>71</v>
      </c>
      <c r="E55" s="125" t="s">
        <v>96</v>
      </c>
      <c r="F55" s="125" t="s">
        <v>97</v>
      </c>
      <c r="G55" s="125" t="s">
        <v>365</v>
      </c>
      <c r="H55" s="125" t="s">
        <v>366</v>
      </c>
      <c r="I55" s="23">
        <v>10000</v>
      </c>
      <c r="J55" s="23"/>
      <c r="K55" s="23"/>
      <c r="L55" s="23"/>
      <c r="M55" s="23"/>
      <c r="N55" s="23"/>
      <c r="O55" s="23"/>
      <c r="P55" s="23"/>
      <c r="Q55" s="23"/>
      <c r="R55" s="23">
        <v>10000</v>
      </c>
      <c r="S55" s="23"/>
      <c r="T55" s="23"/>
      <c r="U55" s="23"/>
      <c r="V55" s="23"/>
      <c r="W55" s="23">
        <v>10000</v>
      </c>
    </row>
    <row r="56" ht="18.75" customHeight="1" spans="1:23">
      <c r="A56" s="125" t="s">
        <v>325</v>
      </c>
      <c r="B56" s="125" t="s">
        <v>362</v>
      </c>
      <c r="C56" s="21" t="s">
        <v>361</v>
      </c>
      <c r="D56" s="125" t="s">
        <v>71</v>
      </c>
      <c r="E56" s="125" t="s">
        <v>96</v>
      </c>
      <c r="F56" s="125" t="s">
        <v>97</v>
      </c>
      <c r="G56" s="125" t="s">
        <v>367</v>
      </c>
      <c r="H56" s="125" t="s">
        <v>368</v>
      </c>
      <c r="I56" s="23">
        <v>50000</v>
      </c>
      <c r="J56" s="23"/>
      <c r="K56" s="23"/>
      <c r="L56" s="23"/>
      <c r="M56" s="23"/>
      <c r="N56" s="23"/>
      <c r="O56" s="23"/>
      <c r="P56" s="23"/>
      <c r="Q56" s="23"/>
      <c r="R56" s="23">
        <v>50000</v>
      </c>
      <c r="S56" s="23"/>
      <c r="T56" s="23"/>
      <c r="U56" s="23"/>
      <c r="V56" s="23"/>
      <c r="W56" s="23">
        <v>50000</v>
      </c>
    </row>
    <row r="57" ht="18.75" customHeight="1" spans="1:23">
      <c r="A57" s="125" t="s">
        <v>325</v>
      </c>
      <c r="B57" s="125" t="s">
        <v>362</v>
      </c>
      <c r="C57" s="21" t="s">
        <v>361</v>
      </c>
      <c r="D57" s="125" t="s">
        <v>71</v>
      </c>
      <c r="E57" s="125" t="s">
        <v>96</v>
      </c>
      <c r="F57" s="125" t="s">
        <v>97</v>
      </c>
      <c r="G57" s="125" t="s">
        <v>367</v>
      </c>
      <c r="H57" s="125" t="s">
        <v>368</v>
      </c>
      <c r="I57" s="23">
        <v>50000</v>
      </c>
      <c r="J57" s="23"/>
      <c r="K57" s="23"/>
      <c r="L57" s="23"/>
      <c r="M57" s="23"/>
      <c r="N57" s="23"/>
      <c r="O57" s="23"/>
      <c r="P57" s="23"/>
      <c r="Q57" s="23"/>
      <c r="R57" s="23">
        <v>50000</v>
      </c>
      <c r="S57" s="23"/>
      <c r="T57" s="23"/>
      <c r="U57" s="23"/>
      <c r="V57" s="23"/>
      <c r="W57" s="23">
        <v>50000</v>
      </c>
    </row>
    <row r="58" ht="18.75" customHeight="1" spans="1:23">
      <c r="A58" s="125" t="s">
        <v>325</v>
      </c>
      <c r="B58" s="125" t="s">
        <v>362</v>
      </c>
      <c r="C58" s="21" t="s">
        <v>361</v>
      </c>
      <c r="D58" s="125" t="s">
        <v>71</v>
      </c>
      <c r="E58" s="125" t="s">
        <v>96</v>
      </c>
      <c r="F58" s="125" t="s">
        <v>97</v>
      </c>
      <c r="G58" s="125" t="s">
        <v>367</v>
      </c>
      <c r="H58" s="125" t="s">
        <v>368</v>
      </c>
      <c r="I58" s="23">
        <v>50000</v>
      </c>
      <c r="J58" s="23"/>
      <c r="K58" s="23"/>
      <c r="L58" s="23"/>
      <c r="M58" s="23"/>
      <c r="N58" s="23"/>
      <c r="O58" s="23"/>
      <c r="P58" s="23"/>
      <c r="Q58" s="23"/>
      <c r="R58" s="23">
        <v>50000</v>
      </c>
      <c r="S58" s="23"/>
      <c r="T58" s="23"/>
      <c r="U58" s="23"/>
      <c r="V58" s="23"/>
      <c r="W58" s="23">
        <v>50000</v>
      </c>
    </row>
    <row r="59" ht="18.75" customHeight="1" spans="1:23">
      <c r="A59" s="125" t="s">
        <v>325</v>
      </c>
      <c r="B59" s="125" t="s">
        <v>362</v>
      </c>
      <c r="C59" s="21" t="s">
        <v>361</v>
      </c>
      <c r="D59" s="125" t="s">
        <v>71</v>
      </c>
      <c r="E59" s="125" t="s">
        <v>96</v>
      </c>
      <c r="F59" s="125" t="s">
        <v>97</v>
      </c>
      <c r="G59" s="125" t="s">
        <v>359</v>
      </c>
      <c r="H59" s="125" t="s">
        <v>360</v>
      </c>
      <c r="I59" s="23">
        <v>30000</v>
      </c>
      <c r="J59" s="23"/>
      <c r="K59" s="23"/>
      <c r="L59" s="23"/>
      <c r="M59" s="23"/>
      <c r="N59" s="23"/>
      <c r="O59" s="23"/>
      <c r="P59" s="23"/>
      <c r="Q59" s="23"/>
      <c r="R59" s="23">
        <v>30000</v>
      </c>
      <c r="S59" s="23"/>
      <c r="T59" s="23"/>
      <c r="U59" s="23"/>
      <c r="V59" s="23"/>
      <c r="W59" s="23">
        <v>30000</v>
      </c>
    </row>
    <row r="60" ht="18.75" customHeight="1" spans="1:23">
      <c r="A60" s="125" t="s">
        <v>325</v>
      </c>
      <c r="B60" s="125" t="s">
        <v>362</v>
      </c>
      <c r="C60" s="21" t="s">
        <v>361</v>
      </c>
      <c r="D60" s="125" t="s">
        <v>71</v>
      </c>
      <c r="E60" s="125" t="s">
        <v>96</v>
      </c>
      <c r="F60" s="125" t="s">
        <v>97</v>
      </c>
      <c r="G60" s="125" t="s">
        <v>359</v>
      </c>
      <c r="H60" s="125" t="s">
        <v>360</v>
      </c>
      <c r="I60" s="23">
        <v>30000</v>
      </c>
      <c r="J60" s="23"/>
      <c r="K60" s="23"/>
      <c r="L60" s="23"/>
      <c r="M60" s="23"/>
      <c r="N60" s="23"/>
      <c r="O60" s="23"/>
      <c r="P60" s="23"/>
      <c r="Q60" s="23"/>
      <c r="R60" s="23">
        <v>30000</v>
      </c>
      <c r="S60" s="23"/>
      <c r="T60" s="23"/>
      <c r="U60" s="23"/>
      <c r="V60" s="23"/>
      <c r="W60" s="23">
        <v>30000</v>
      </c>
    </row>
    <row r="61" ht="18.75" customHeight="1" spans="1:23">
      <c r="A61" s="125" t="s">
        <v>325</v>
      </c>
      <c r="B61" s="125" t="s">
        <v>362</v>
      </c>
      <c r="C61" s="21" t="s">
        <v>361</v>
      </c>
      <c r="D61" s="125" t="s">
        <v>71</v>
      </c>
      <c r="E61" s="125" t="s">
        <v>96</v>
      </c>
      <c r="F61" s="125" t="s">
        <v>97</v>
      </c>
      <c r="G61" s="125" t="s">
        <v>359</v>
      </c>
      <c r="H61" s="125" t="s">
        <v>360</v>
      </c>
      <c r="I61" s="23">
        <v>60000</v>
      </c>
      <c r="J61" s="23"/>
      <c r="K61" s="23"/>
      <c r="L61" s="23"/>
      <c r="M61" s="23"/>
      <c r="N61" s="23"/>
      <c r="O61" s="23"/>
      <c r="P61" s="23"/>
      <c r="Q61" s="23"/>
      <c r="R61" s="23">
        <v>60000</v>
      </c>
      <c r="S61" s="23"/>
      <c r="T61" s="23"/>
      <c r="U61" s="23"/>
      <c r="V61" s="23"/>
      <c r="W61" s="23">
        <v>60000</v>
      </c>
    </row>
    <row r="62" ht="18.75" customHeight="1" spans="1:23">
      <c r="A62" s="125" t="s">
        <v>325</v>
      </c>
      <c r="B62" s="125" t="s">
        <v>362</v>
      </c>
      <c r="C62" s="21" t="s">
        <v>361</v>
      </c>
      <c r="D62" s="125" t="s">
        <v>71</v>
      </c>
      <c r="E62" s="125" t="s">
        <v>96</v>
      </c>
      <c r="F62" s="125" t="s">
        <v>97</v>
      </c>
      <c r="G62" s="125" t="s">
        <v>359</v>
      </c>
      <c r="H62" s="125" t="s">
        <v>360</v>
      </c>
      <c r="I62" s="23">
        <v>60000</v>
      </c>
      <c r="J62" s="23"/>
      <c r="K62" s="23"/>
      <c r="L62" s="23"/>
      <c r="M62" s="23"/>
      <c r="N62" s="23"/>
      <c r="O62" s="23"/>
      <c r="P62" s="23"/>
      <c r="Q62" s="23"/>
      <c r="R62" s="23">
        <v>60000</v>
      </c>
      <c r="S62" s="23"/>
      <c r="T62" s="23"/>
      <c r="U62" s="23"/>
      <c r="V62" s="23"/>
      <c r="W62" s="23">
        <v>60000</v>
      </c>
    </row>
    <row r="63" ht="18.75" customHeight="1" spans="1:23">
      <c r="A63" s="125" t="s">
        <v>325</v>
      </c>
      <c r="B63" s="125" t="s">
        <v>362</v>
      </c>
      <c r="C63" s="21" t="s">
        <v>361</v>
      </c>
      <c r="D63" s="125" t="s">
        <v>71</v>
      </c>
      <c r="E63" s="125" t="s">
        <v>96</v>
      </c>
      <c r="F63" s="125" t="s">
        <v>97</v>
      </c>
      <c r="G63" s="125" t="s">
        <v>359</v>
      </c>
      <c r="H63" s="125" t="s">
        <v>360</v>
      </c>
      <c r="I63" s="23">
        <v>96500</v>
      </c>
      <c r="J63" s="23"/>
      <c r="K63" s="23"/>
      <c r="L63" s="23"/>
      <c r="M63" s="23"/>
      <c r="N63" s="23"/>
      <c r="O63" s="23"/>
      <c r="P63" s="23"/>
      <c r="Q63" s="23"/>
      <c r="R63" s="23">
        <v>96500</v>
      </c>
      <c r="S63" s="23"/>
      <c r="T63" s="23"/>
      <c r="U63" s="23"/>
      <c r="V63" s="23"/>
      <c r="W63" s="23">
        <v>96500</v>
      </c>
    </row>
    <row r="64" ht="18.75" customHeight="1" spans="1:23">
      <c r="A64" s="125" t="s">
        <v>325</v>
      </c>
      <c r="B64" s="125" t="s">
        <v>362</v>
      </c>
      <c r="C64" s="21" t="s">
        <v>361</v>
      </c>
      <c r="D64" s="125" t="s">
        <v>71</v>
      </c>
      <c r="E64" s="125" t="s">
        <v>96</v>
      </c>
      <c r="F64" s="125" t="s">
        <v>97</v>
      </c>
      <c r="G64" s="125" t="s">
        <v>359</v>
      </c>
      <c r="H64" s="125" t="s">
        <v>360</v>
      </c>
      <c r="I64" s="23">
        <v>30000</v>
      </c>
      <c r="J64" s="23"/>
      <c r="K64" s="23"/>
      <c r="L64" s="23"/>
      <c r="M64" s="23"/>
      <c r="N64" s="23"/>
      <c r="O64" s="23"/>
      <c r="P64" s="23"/>
      <c r="Q64" s="23"/>
      <c r="R64" s="23">
        <v>30000</v>
      </c>
      <c r="S64" s="23"/>
      <c r="T64" s="23"/>
      <c r="U64" s="23"/>
      <c r="V64" s="23"/>
      <c r="W64" s="23">
        <v>30000</v>
      </c>
    </row>
    <row r="65" ht="18.75" customHeight="1" spans="1:23">
      <c r="A65" s="125" t="s">
        <v>325</v>
      </c>
      <c r="B65" s="125" t="s">
        <v>362</v>
      </c>
      <c r="C65" s="21" t="s">
        <v>361</v>
      </c>
      <c r="D65" s="125" t="s">
        <v>71</v>
      </c>
      <c r="E65" s="125" t="s">
        <v>96</v>
      </c>
      <c r="F65" s="125" t="s">
        <v>97</v>
      </c>
      <c r="G65" s="125" t="s">
        <v>359</v>
      </c>
      <c r="H65" s="125" t="s">
        <v>360</v>
      </c>
      <c r="I65" s="23">
        <v>8330</v>
      </c>
      <c r="J65" s="23"/>
      <c r="K65" s="23"/>
      <c r="L65" s="23"/>
      <c r="M65" s="23"/>
      <c r="N65" s="23"/>
      <c r="O65" s="23"/>
      <c r="P65" s="23"/>
      <c r="Q65" s="23"/>
      <c r="R65" s="23">
        <v>8330</v>
      </c>
      <c r="S65" s="23"/>
      <c r="T65" s="23"/>
      <c r="U65" s="23"/>
      <c r="V65" s="23"/>
      <c r="W65" s="23">
        <v>8330</v>
      </c>
    </row>
    <row r="66" ht="18.75" customHeight="1" spans="1:23">
      <c r="A66" s="34" t="s">
        <v>163</v>
      </c>
      <c r="B66" s="35"/>
      <c r="C66" s="35"/>
      <c r="D66" s="35"/>
      <c r="E66" s="35"/>
      <c r="F66" s="35"/>
      <c r="G66" s="35"/>
      <c r="H66" s="36"/>
      <c r="I66" s="23">
        <v>6428702.24</v>
      </c>
      <c r="J66" s="23">
        <v>5598175.5</v>
      </c>
      <c r="K66" s="23">
        <v>5598175.5</v>
      </c>
      <c r="L66" s="23"/>
      <c r="M66" s="23">
        <v>580</v>
      </c>
      <c r="N66" s="23"/>
      <c r="O66" s="23"/>
      <c r="P66" s="23"/>
      <c r="Q66" s="23"/>
      <c r="R66" s="23">
        <v>829946.74</v>
      </c>
      <c r="S66" s="23"/>
      <c r="T66" s="23"/>
      <c r="U66" s="23"/>
      <c r="V66" s="23"/>
      <c r="W66" s="23">
        <v>829946.74</v>
      </c>
    </row>
  </sheetData>
  <mergeCells count="28">
    <mergeCell ref="A2:W2"/>
    <mergeCell ref="A3:H3"/>
    <mergeCell ref="J4:M4"/>
    <mergeCell ref="N4:P4"/>
    <mergeCell ref="R4:W4"/>
    <mergeCell ref="A66:H6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7"/>
  <sheetViews>
    <sheetView showZeros="0" tabSelected="1" topLeftCell="A18" workbookViewId="0">
      <selection activeCell="B18" sqref="B18:B27"/>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6" t="s">
        <v>369</v>
      </c>
    </row>
    <row r="2" ht="36.75" customHeight="1" spans="1:10">
      <c r="A2" s="5" t="str">
        <f>"2025"&amp;"年部门项目支出绩效目标表"</f>
        <v>2025年部门项目支出绩效目标表</v>
      </c>
      <c r="B2" s="6"/>
      <c r="C2" s="6"/>
      <c r="D2" s="6"/>
      <c r="E2" s="6"/>
      <c r="F2" s="51"/>
      <c r="G2" s="6"/>
      <c r="H2" s="51"/>
      <c r="I2" s="51"/>
      <c r="J2" s="6"/>
    </row>
    <row r="3" ht="18.75" customHeight="1" spans="1:8">
      <c r="A3" s="7" t="str">
        <f>"单位名称："&amp;"永德县崇岗乡人民政府"</f>
        <v>单位名称：永德县崇岗乡人民政府</v>
      </c>
      <c r="B3" s="3"/>
      <c r="C3" s="3"/>
      <c r="D3" s="3"/>
      <c r="E3" s="3"/>
      <c r="F3" s="52"/>
      <c r="G3" s="3"/>
      <c r="H3" s="52"/>
    </row>
    <row r="4" ht="18.75" customHeight="1" spans="1:10">
      <c r="A4" s="46" t="s">
        <v>370</v>
      </c>
      <c r="B4" s="46" t="s">
        <v>371</v>
      </c>
      <c r="C4" s="46" t="s">
        <v>372</v>
      </c>
      <c r="D4" s="46" t="s">
        <v>373</v>
      </c>
      <c r="E4" s="46" t="s">
        <v>374</v>
      </c>
      <c r="F4" s="53" t="s">
        <v>375</v>
      </c>
      <c r="G4" s="46" t="s">
        <v>376</v>
      </c>
      <c r="H4" s="53" t="s">
        <v>377</v>
      </c>
      <c r="I4" s="53" t="s">
        <v>378</v>
      </c>
      <c r="J4" s="46" t="s">
        <v>379</v>
      </c>
    </row>
    <row r="5" ht="18.75" customHeight="1" spans="1:10">
      <c r="A5" s="116">
        <v>1</v>
      </c>
      <c r="B5" s="116">
        <v>2</v>
      </c>
      <c r="C5" s="116">
        <v>3</v>
      </c>
      <c r="D5" s="116">
        <v>4</v>
      </c>
      <c r="E5" s="116">
        <v>5</v>
      </c>
      <c r="F5" s="116">
        <v>6</v>
      </c>
      <c r="G5" s="116">
        <v>7</v>
      </c>
      <c r="H5" s="116">
        <v>8</v>
      </c>
      <c r="I5" s="116">
        <v>9</v>
      </c>
      <c r="J5" s="116">
        <v>10</v>
      </c>
    </row>
    <row r="6" ht="18.75" customHeight="1" spans="1:10">
      <c r="A6" s="33" t="s">
        <v>71</v>
      </c>
      <c r="B6" s="47"/>
      <c r="C6" s="47"/>
      <c r="D6" s="47"/>
      <c r="E6" s="54"/>
      <c r="F6" s="55"/>
      <c r="G6" s="54"/>
      <c r="H6" s="55"/>
      <c r="I6" s="55"/>
      <c r="J6" s="54"/>
    </row>
    <row r="7" ht="18.75" customHeight="1" spans="1:10">
      <c r="A7" s="217" t="s">
        <v>337</v>
      </c>
      <c r="B7" s="118" t="s">
        <v>380</v>
      </c>
      <c r="C7" s="21" t="s">
        <v>381</v>
      </c>
      <c r="D7" s="21" t="s">
        <v>382</v>
      </c>
      <c r="E7" s="33" t="s">
        <v>383</v>
      </c>
      <c r="F7" s="21" t="s">
        <v>384</v>
      </c>
      <c r="G7" s="33" t="s">
        <v>385</v>
      </c>
      <c r="H7" s="21" t="s">
        <v>386</v>
      </c>
      <c r="I7" s="21" t="s">
        <v>387</v>
      </c>
      <c r="J7" s="33" t="s">
        <v>388</v>
      </c>
    </row>
    <row r="8" ht="18.75" customHeight="1" spans="1:10">
      <c r="A8" s="217" t="s">
        <v>337</v>
      </c>
      <c r="B8" s="119"/>
      <c r="C8" s="21" t="s">
        <v>381</v>
      </c>
      <c r="D8" s="21" t="s">
        <v>382</v>
      </c>
      <c r="E8" s="33" t="s">
        <v>389</v>
      </c>
      <c r="F8" s="21" t="s">
        <v>384</v>
      </c>
      <c r="G8" s="33" t="s">
        <v>390</v>
      </c>
      <c r="H8" s="21" t="s">
        <v>391</v>
      </c>
      <c r="I8" s="21" t="s">
        <v>387</v>
      </c>
      <c r="J8" s="33" t="s">
        <v>392</v>
      </c>
    </row>
    <row r="9" ht="18.75" customHeight="1" spans="1:10">
      <c r="A9" s="217" t="s">
        <v>337</v>
      </c>
      <c r="B9" s="119"/>
      <c r="C9" s="21" t="s">
        <v>381</v>
      </c>
      <c r="D9" s="21" t="s">
        <v>382</v>
      </c>
      <c r="E9" s="33" t="s">
        <v>393</v>
      </c>
      <c r="F9" s="21" t="s">
        <v>384</v>
      </c>
      <c r="G9" s="33" t="s">
        <v>394</v>
      </c>
      <c r="H9" s="21" t="s">
        <v>395</v>
      </c>
      <c r="I9" s="21" t="s">
        <v>387</v>
      </c>
      <c r="J9" s="33" t="s">
        <v>396</v>
      </c>
    </row>
    <row r="10" ht="18.75" customHeight="1" spans="1:10">
      <c r="A10" s="217" t="s">
        <v>337</v>
      </c>
      <c r="B10" s="119"/>
      <c r="C10" s="21" t="s">
        <v>381</v>
      </c>
      <c r="D10" s="21" t="s">
        <v>397</v>
      </c>
      <c r="E10" s="33" t="s">
        <v>398</v>
      </c>
      <c r="F10" s="21" t="s">
        <v>384</v>
      </c>
      <c r="G10" s="33" t="s">
        <v>399</v>
      </c>
      <c r="H10" s="21" t="s">
        <v>400</v>
      </c>
      <c r="I10" s="21" t="s">
        <v>387</v>
      </c>
      <c r="J10" s="33" t="s">
        <v>401</v>
      </c>
    </row>
    <row r="11" ht="18.75" customHeight="1" spans="1:10">
      <c r="A11" s="217" t="s">
        <v>337</v>
      </c>
      <c r="B11" s="119"/>
      <c r="C11" s="21" t="s">
        <v>381</v>
      </c>
      <c r="D11" s="21" t="s">
        <v>397</v>
      </c>
      <c r="E11" s="33" t="s">
        <v>402</v>
      </c>
      <c r="F11" s="21" t="s">
        <v>384</v>
      </c>
      <c r="G11" s="33" t="s">
        <v>399</v>
      </c>
      <c r="H11" s="21" t="s">
        <v>400</v>
      </c>
      <c r="I11" s="21" t="s">
        <v>387</v>
      </c>
      <c r="J11" s="33" t="s">
        <v>403</v>
      </c>
    </row>
    <row r="12" ht="18.75" customHeight="1" spans="1:10">
      <c r="A12" s="217" t="s">
        <v>337</v>
      </c>
      <c r="B12" s="119"/>
      <c r="C12" s="21" t="s">
        <v>381</v>
      </c>
      <c r="D12" s="21" t="s">
        <v>404</v>
      </c>
      <c r="E12" s="33" t="s">
        <v>405</v>
      </c>
      <c r="F12" s="21" t="s">
        <v>406</v>
      </c>
      <c r="G12" s="33" t="s">
        <v>407</v>
      </c>
      <c r="H12" s="21" t="s">
        <v>400</v>
      </c>
      <c r="I12" s="21" t="s">
        <v>408</v>
      </c>
      <c r="J12" s="33" t="s">
        <v>409</v>
      </c>
    </row>
    <row r="13" ht="18.75" customHeight="1" spans="1:10">
      <c r="A13" s="217" t="s">
        <v>337</v>
      </c>
      <c r="B13" s="119"/>
      <c r="C13" s="21" t="s">
        <v>381</v>
      </c>
      <c r="D13" s="21" t="s">
        <v>404</v>
      </c>
      <c r="E13" s="33" t="s">
        <v>410</v>
      </c>
      <c r="F13" s="21" t="s">
        <v>384</v>
      </c>
      <c r="G13" s="33" t="s">
        <v>399</v>
      </c>
      <c r="H13" s="21" t="s">
        <v>400</v>
      </c>
      <c r="I13" s="21" t="s">
        <v>387</v>
      </c>
      <c r="J13" s="33" t="s">
        <v>411</v>
      </c>
    </row>
    <row r="14" ht="18.75" customHeight="1" spans="1:10">
      <c r="A14" s="217" t="s">
        <v>337</v>
      </c>
      <c r="B14" s="119"/>
      <c r="C14" s="21" t="s">
        <v>381</v>
      </c>
      <c r="D14" s="21" t="s">
        <v>412</v>
      </c>
      <c r="E14" s="33" t="s">
        <v>413</v>
      </c>
      <c r="F14" s="21" t="s">
        <v>414</v>
      </c>
      <c r="G14" s="33" t="s">
        <v>415</v>
      </c>
      <c r="H14" s="21" t="s">
        <v>416</v>
      </c>
      <c r="I14" s="21" t="s">
        <v>387</v>
      </c>
      <c r="J14" s="33" t="s">
        <v>417</v>
      </c>
    </row>
    <row r="15" ht="18.75" customHeight="1" spans="1:10">
      <c r="A15" s="217" t="s">
        <v>337</v>
      </c>
      <c r="B15" s="119"/>
      <c r="C15" s="21" t="s">
        <v>418</v>
      </c>
      <c r="D15" s="21" t="s">
        <v>419</v>
      </c>
      <c r="E15" s="33" t="s">
        <v>420</v>
      </c>
      <c r="F15" s="21" t="s">
        <v>384</v>
      </c>
      <c r="G15" s="33" t="s">
        <v>421</v>
      </c>
      <c r="H15" s="21" t="s">
        <v>400</v>
      </c>
      <c r="I15" s="21" t="s">
        <v>387</v>
      </c>
      <c r="J15" s="33" t="s">
        <v>422</v>
      </c>
    </row>
    <row r="16" ht="18.75" customHeight="1" spans="1:10">
      <c r="A16" s="217" t="s">
        <v>337</v>
      </c>
      <c r="B16" s="119"/>
      <c r="C16" s="21" t="s">
        <v>418</v>
      </c>
      <c r="D16" s="21" t="s">
        <v>419</v>
      </c>
      <c r="E16" s="33" t="s">
        <v>423</v>
      </c>
      <c r="F16" s="21" t="s">
        <v>406</v>
      </c>
      <c r="G16" s="33" t="s">
        <v>424</v>
      </c>
      <c r="H16" s="21" t="s">
        <v>400</v>
      </c>
      <c r="I16" s="21" t="s">
        <v>387</v>
      </c>
      <c r="J16" s="33" t="s">
        <v>425</v>
      </c>
    </row>
    <row r="17" ht="18.75" customHeight="1" spans="1:10">
      <c r="A17" s="217" t="s">
        <v>337</v>
      </c>
      <c r="B17" s="120"/>
      <c r="C17" s="21" t="s">
        <v>426</v>
      </c>
      <c r="D17" s="21" t="s">
        <v>427</v>
      </c>
      <c r="E17" s="33" t="s">
        <v>428</v>
      </c>
      <c r="F17" s="21" t="s">
        <v>384</v>
      </c>
      <c r="G17" s="33" t="s">
        <v>421</v>
      </c>
      <c r="H17" s="21" t="s">
        <v>400</v>
      </c>
      <c r="I17" s="21" t="s">
        <v>387</v>
      </c>
      <c r="J17" s="33" t="s">
        <v>429</v>
      </c>
    </row>
    <row r="18" ht="18.75" customHeight="1" spans="1:10">
      <c r="A18" s="217" t="s">
        <v>335</v>
      </c>
      <c r="B18" s="118" t="s">
        <v>430</v>
      </c>
      <c r="C18" s="21" t="s">
        <v>381</v>
      </c>
      <c r="D18" s="21" t="s">
        <v>382</v>
      </c>
      <c r="E18" s="33" t="s">
        <v>431</v>
      </c>
      <c r="F18" s="21" t="s">
        <v>384</v>
      </c>
      <c r="G18" s="33" t="s">
        <v>390</v>
      </c>
      <c r="H18" s="21" t="s">
        <v>391</v>
      </c>
      <c r="I18" s="21" t="s">
        <v>387</v>
      </c>
      <c r="J18" s="33" t="s">
        <v>432</v>
      </c>
    </row>
    <row r="19" ht="18.75" customHeight="1" spans="1:10">
      <c r="A19" s="217" t="s">
        <v>335</v>
      </c>
      <c r="B19" s="119"/>
      <c r="C19" s="21" t="s">
        <v>381</v>
      </c>
      <c r="D19" s="21" t="s">
        <v>382</v>
      </c>
      <c r="E19" s="33" t="s">
        <v>433</v>
      </c>
      <c r="F19" s="21" t="s">
        <v>384</v>
      </c>
      <c r="G19" s="33" t="s">
        <v>434</v>
      </c>
      <c r="H19" s="21" t="s">
        <v>435</v>
      </c>
      <c r="I19" s="21" t="s">
        <v>387</v>
      </c>
      <c r="J19" s="33" t="s">
        <v>436</v>
      </c>
    </row>
    <row r="20" ht="18.75" customHeight="1" spans="1:10">
      <c r="A20" s="217" t="s">
        <v>335</v>
      </c>
      <c r="B20" s="119"/>
      <c r="C20" s="21" t="s">
        <v>381</v>
      </c>
      <c r="D20" s="21" t="s">
        <v>382</v>
      </c>
      <c r="E20" s="33" t="s">
        <v>437</v>
      </c>
      <c r="F20" s="21" t="s">
        <v>384</v>
      </c>
      <c r="G20" s="33" t="s">
        <v>434</v>
      </c>
      <c r="H20" s="21" t="s">
        <v>438</v>
      </c>
      <c r="I20" s="21" t="s">
        <v>387</v>
      </c>
      <c r="J20" s="33" t="s">
        <v>439</v>
      </c>
    </row>
    <row r="21" ht="18.75" customHeight="1" spans="1:10">
      <c r="A21" s="217" t="s">
        <v>335</v>
      </c>
      <c r="B21" s="119"/>
      <c r="C21" s="21" t="s">
        <v>381</v>
      </c>
      <c r="D21" s="21" t="s">
        <v>397</v>
      </c>
      <c r="E21" s="33" t="s">
        <v>440</v>
      </c>
      <c r="F21" s="21" t="s">
        <v>406</v>
      </c>
      <c r="G21" s="33" t="s">
        <v>441</v>
      </c>
      <c r="H21" s="21" t="s">
        <v>400</v>
      </c>
      <c r="I21" s="21" t="s">
        <v>408</v>
      </c>
      <c r="J21" s="33" t="s">
        <v>442</v>
      </c>
    </row>
    <row r="22" ht="18.75" customHeight="1" spans="1:10">
      <c r="A22" s="217" t="s">
        <v>335</v>
      </c>
      <c r="B22" s="119"/>
      <c r="C22" s="21" t="s">
        <v>381</v>
      </c>
      <c r="D22" s="21" t="s">
        <v>397</v>
      </c>
      <c r="E22" s="33" t="s">
        <v>402</v>
      </c>
      <c r="F22" s="21" t="s">
        <v>384</v>
      </c>
      <c r="G22" s="33" t="s">
        <v>399</v>
      </c>
      <c r="H22" s="21" t="s">
        <v>400</v>
      </c>
      <c r="I22" s="21" t="s">
        <v>387</v>
      </c>
      <c r="J22" s="33" t="s">
        <v>443</v>
      </c>
    </row>
    <row r="23" ht="18.75" customHeight="1" spans="1:10">
      <c r="A23" s="217" t="s">
        <v>335</v>
      </c>
      <c r="B23" s="119"/>
      <c r="C23" s="21" t="s">
        <v>381</v>
      </c>
      <c r="D23" s="21" t="s">
        <v>404</v>
      </c>
      <c r="E23" s="33" t="s">
        <v>444</v>
      </c>
      <c r="F23" s="21" t="s">
        <v>384</v>
      </c>
      <c r="G23" s="33" t="s">
        <v>399</v>
      </c>
      <c r="H23" s="21" t="s">
        <v>400</v>
      </c>
      <c r="I23" s="21" t="s">
        <v>387</v>
      </c>
      <c r="J23" s="33" t="s">
        <v>445</v>
      </c>
    </row>
    <row r="24" ht="18.75" customHeight="1" spans="1:10">
      <c r="A24" s="217" t="s">
        <v>335</v>
      </c>
      <c r="B24" s="119"/>
      <c r="C24" s="21" t="s">
        <v>381</v>
      </c>
      <c r="D24" s="21" t="s">
        <v>412</v>
      </c>
      <c r="E24" s="33" t="s">
        <v>413</v>
      </c>
      <c r="F24" s="21" t="s">
        <v>414</v>
      </c>
      <c r="G24" s="33" t="s">
        <v>446</v>
      </c>
      <c r="H24" s="21" t="s">
        <v>416</v>
      </c>
      <c r="I24" s="21" t="s">
        <v>387</v>
      </c>
      <c r="J24" s="33" t="s">
        <v>447</v>
      </c>
    </row>
    <row r="25" ht="18.75" customHeight="1" spans="1:10">
      <c r="A25" s="217" t="s">
        <v>335</v>
      </c>
      <c r="B25" s="119"/>
      <c r="C25" s="21" t="s">
        <v>418</v>
      </c>
      <c r="D25" s="21" t="s">
        <v>419</v>
      </c>
      <c r="E25" s="33" t="s">
        <v>448</v>
      </c>
      <c r="F25" s="21" t="s">
        <v>406</v>
      </c>
      <c r="G25" s="33" t="s">
        <v>449</v>
      </c>
      <c r="H25" s="21" t="s">
        <v>400</v>
      </c>
      <c r="I25" s="21" t="s">
        <v>408</v>
      </c>
      <c r="J25" s="33" t="s">
        <v>450</v>
      </c>
    </row>
    <row r="26" ht="18.75" customHeight="1" spans="1:10">
      <c r="A26" s="217" t="s">
        <v>335</v>
      </c>
      <c r="B26" s="119"/>
      <c r="C26" s="21" t="s">
        <v>418</v>
      </c>
      <c r="D26" s="21" t="s">
        <v>419</v>
      </c>
      <c r="E26" s="33" t="s">
        <v>451</v>
      </c>
      <c r="F26" s="21" t="s">
        <v>384</v>
      </c>
      <c r="G26" s="33" t="s">
        <v>399</v>
      </c>
      <c r="H26" s="21" t="s">
        <v>400</v>
      </c>
      <c r="I26" s="21" t="s">
        <v>387</v>
      </c>
      <c r="J26" s="33" t="s">
        <v>452</v>
      </c>
    </row>
    <row r="27" ht="18.75" customHeight="1" spans="1:10">
      <c r="A27" s="217" t="s">
        <v>335</v>
      </c>
      <c r="B27" s="120"/>
      <c r="C27" s="21" t="s">
        <v>426</v>
      </c>
      <c r="D27" s="21" t="s">
        <v>427</v>
      </c>
      <c r="E27" s="33" t="s">
        <v>453</v>
      </c>
      <c r="F27" s="21" t="s">
        <v>384</v>
      </c>
      <c r="G27" s="33" t="s">
        <v>421</v>
      </c>
      <c r="H27" s="21" t="s">
        <v>400</v>
      </c>
      <c r="I27" s="21" t="s">
        <v>387</v>
      </c>
      <c r="J27" s="33" t="s">
        <v>454</v>
      </c>
    </row>
    <row r="28" ht="18.75" customHeight="1" spans="1:10">
      <c r="A28" s="217" t="s">
        <v>341</v>
      </c>
      <c r="B28" s="21" t="s">
        <v>455</v>
      </c>
      <c r="C28" s="21" t="s">
        <v>381</v>
      </c>
      <c r="D28" s="21" t="s">
        <v>382</v>
      </c>
      <c r="E28" s="33" t="s">
        <v>456</v>
      </c>
      <c r="F28" s="21" t="s">
        <v>384</v>
      </c>
      <c r="G28" s="33" t="s">
        <v>206</v>
      </c>
      <c r="H28" s="21" t="s">
        <v>435</v>
      </c>
      <c r="I28" s="21" t="s">
        <v>387</v>
      </c>
      <c r="J28" s="33" t="s">
        <v>457</v>
      </c>
    </row>
    <row r="29" ht="18.75" customHeight="1" spans="1:10">
      <c r="A29" s="217" t="s">
        <v>341</v>
      </c>
      <c r="B29" s="21" t="s">
        <v>455</v>
      </c>
      <c r="C29" s="21" t="s">
        <v>381</v>
      </c>
      <c r="D29" s="21" t="s">
        <v>382</v>
      </c>
      <c r="E29" s="33" t="s">
        <v>458</v>
      </c>
      <c r="F29" s="21" t="s">
        <v>384</v>
      </c>
      <c r="G29" s="33" t="s">
        <v>206</v>
      </c>
      <c r="H29" s="21" t="s">
        <v>459</v>
      </c>
      <c r="I29" s="21" t="s">
        <v>387</v>
      </c>
      <c r="J29" s="33" t="s">
        <v>460</v>
      </c>
    </row>
    <row r="30" ht="18.75" customHeight="1" spans="1:10">
      <c r="A30" s="217" t="s">
        <v>341</v>
      </c>
      <c r="B30" s="21" t="s">
        <v>455</v>
      </c>
      <c r="C30" s="21" t="s">
        <v>381</v>
      </c>
      <c r="D30" s="21" t="s">
        <v>397</v>
      </c>
      <c r="E30" s="33" t="s">
        <v>461</v>
      </c>
      <c r="F30" s="21" t="s">
        <v>406</v>
      </c>
      <c r="G30" s="33" t="s">
        <v>399</v>
      </c>
      <c r="H30" s="21" t="s">
        <v>400</v>
      </c>
      <c r="I30" s="21" t="s">
        <v>387</v>
      </c>
      <c r="J30" s="33" t="s">
        <v>462</v>
      </c>
    </row>
    <row r="31" ht="18.75" customHeight="1" spans="1:10">
      <c r="A31" s="217" t="s">
        <v>341</v>
      </c>
      <c r="B31" s="21" t="s">
        <v>455</v>
      </c>
      <c r="C31" s="21" t="s">
        <v>381</v>
      </c>
      <c r="D31" s="21" t="s">
        <v>397</v>
      </c>
      <c r="E31" s="33" t="s">
        <v>463</v>
      </c>
      <c r="F31" s="21" t="s">
        <v>406</v>
      </c>
      <c r="G31" s="33" t="s">
        <v>399</v>
      </c>
      <c r="H31" s="21" t="s">
        <v>400</v>
      </c>
      <c r="I31" s="21" t="s">
        <v>387</v>
      </c>
      <c r="J31" s="33" t="s">
        <v>464</v>
      </c>
    </row>
    <row r="32" ht="18.75" customHeight="1" spans="1:10">
      <c r="A32" s="217" t="s">
        <v>341</v>
      </c>
      <c r="B32" s="21" t="s">
        <v>455</v>
      </c>
      <c r="C32" s="21" t="s">
        <v>381</v>
      </c>
      <c r="D32" s="21" t="s">
        <v>404</v>
      </c>
      <c r="E32" s="33" t="s">
        <v>465</v>
      </c>
      <c r="F32" s="21" t="s">
        <v>414</v>
      </c>
      <c r="G32" s="33" t="s">
        <v>466</v>
      </c>
      <c r="H32" s="21" t="s">
        <v>467</v>
      </c>
      <c r="I32" s="21" t="s">
        <v>387</v>
      </c>
      <c r="J32" s="33" t="s">
        <v>468</v>
      </c>
    </row>
    <row r="33" ht="18.75" customHeight="1" spans="1:10">
      <c r="A33" s="217" t="s">
        <v>341</v>
      </c>
      <c r="B33" s="21" t="s">
        <v>455</v>
      </c>
      <c r="C33" s="21" t="s">
        <v>381</v>
      </c>
      <c r="D33" s="21" t="s">
        <v>404</v>
      </c>
      <c r="E33" s="33" t="s">
        <v>469</v>
      </c>
      <c r="F33" s="21" t="s">
        <v>406</v>
      </c>
      <c r="G33" s="33" t="s">
        <v>399</v>
      </c>
      <c r="H33" s="21" t="s">
        <v>400</v>
      </c>
      <c r="I33" s="21" t="s">
        <v>387</v>
      </c>
      <c r="J33" s="33" t="s">
        <v>470</v>
      </c>
    </row>
    <row r="34" ht="18.75" customHeight="1" spans="1:10">
      <c r="A34" s="217" t="s">
        <v>341</v>
      </c>
      <c r="B34" s="21" t="s">
        <v>455</v>
      </c>
      <c r="C34" s="21" t="s">
        <v>381</v>
      </c>
      <c r="D34" s="21" t="s">
        <v>412</v>
      </c>
      <c r="E34" s="33" t="s">
        <v>413</v>
      </c>
      <c r="F34" s="21" t="s">
        <v>406</v>
      </c>
      <c r="G34" s="33" t="s">
        <v>471</v>
      </c>
      <c r="H34" s="21" t="s">
        <v>472</v>
      </c>
      <c r="I34" s="21" t="s">
        <v>387</v>
      </c>
      <c r="J34" s="33" t="s">
        <v>473</v>
      </c>
    </row>
    <row r="35" ht="18.75" customHeight="1" spans="1:10">
      <c r="A35" s="217" t="s">
        <v>341</v>
      </c>
      <c r="B35" s="21" t="s">
        <v>455</v>
      </c>
      <c r="C35" s="21" t="s">
        <v>418</v>
      </c>
      <c r="D35" s="21" t="s">
        <v>419</v>
      </c>
      <c r="E35" s="33" t="s">
        <v>474</v>
      </c>
      <c r="F35" s="21" t="s">
        <v>384</v>
      </c>
      <c r="G35" s="33" t="s">
        <v>475</v>
      </c>
      <c r="H35" s="21"/>
      <c r="I35" s="21" t="s">
        <v>408</v>
      </c>
      <c r="J35" s="33" t="s">
        <v>476</v>
      </c>
    </row>
    <row r="36" ht="18.75" customHeight="1" spans="1:10">
      <c r="A36" s="217" t="s">
        <v>341</v>
      </c>
      <c r="B36" s="21" t="s">
        <v>455</v>
      </c>
      <c r="C36" s="21" t="s">
        <v>418</v>
      </c>
      <c r="D36" s="21" t="s">
        <v>419</v>
      </c>
      <c r="E36" s="33" t="s">
        <v>477</v>
      </c>
      <c r="F36" s="21" t="s">
        <v>384</v>
      </c>
      <c r="G36" s="33" t="s">
        <v>478</v>
      </c>
      <c r="H36" s="21" t="s">
        <v>400</v>
      </c>
      <c r="I36" s="21" t="s">
        <v>387</v>
      </c>
      <c r="J36" s="33" t="s">
        <v>479</v>
      </c>
    </row>
    <row r="37" ht="18.75" customHeight="1" spans="1:10">
      <c r="A37" s="217" t="s">
        <v>341</v>
      </c>
      <c r="B37" s="21" t="s">
        <v>455</v>
      </c>
      <c r="C37" s="21" t="s">
        <v>426</v>
      </c>
      <c r="D37" s="21" t="s">
        <v>427</v>
      </c>
      <c r="E37" s="33" t="s">
        <v>480</v>
      </c>
      <c r="F37" s="21" t="s">
        <v>384</v>
      </c>
      <c r="G37" s="33" t="s">
        <v>478</v>
      </c>
      <c r="H37" s="21" t="s">
        <v>400</v>
      </c>
      <c r="I37" s="21" t="s">
        <v>387</v>
      </c>
      <c r="J37" s="33" t="s">
        <v>481</v>
      </c>
    </row>
    <row r="38" ht="18.75" customHeight="1" spans="1:10">
      <c r="A38" s="217" t="s">
        <v>353</v>
      </c>
      <c r="B38" s="21" t="s">
        <v>482</v>
      </c>
      <c r="C38" s="21" t="s">
        <v>381</v>
      </c>
      <c r="D38" s="21" t="s">
        <v>382</v>
      </c>
      <c r="E38" s="33" t="s">
        <v>483</v>
      </c>
      <c r="F38" s="21" t="s">
        <v>384</v>
      </c>
      <c r="G38" s="33" t="s">
        <v>484</v>
      </c>
      <c r="H38" s="21" t="s">
        <v>435</v>
      </c>
      <c r="I38" s="21" t="s">
        <v>387</v>
      </c>
      <c r="J38" s="33" t="s">
        <v>485</v>
      </c>
    </row>
    <row r="39" ht="18.75" customHeight="1" spans="1:10">
      <c r="A39" s="217" t="s">
        <v>353</v>
      </c>
      <c r="B39" s="21" t="s">
        <v>482</v>
      </c>
      <c r="C39" s="21" t="s">
        <v>381</v>
      </c>
      <c r="D39" s="21" t="s">
        <v>382</v>
      </c>
      <c r="E39" s="33" t="s">
        <v>486</v>
      </c>
      <c r="F39" s="21" t="s">
        <v>406</v>
      </c>
      <c r="G39" s="33" t="s">
        <v>390</v>
      </c>
      <c r="H39" s="21" t="s">
        <v>391</v>
      </c>
      <c r="I39" s="21" t="s">
        <v>387</v>
      </c>
      <c r="J39" s="33" t="s">
        <v>487</v>
      </c>
    </row>
    <row r="40" ht="18.75" customHeight="1" spans="1:10">
      <c r="A40" s="217" t="s">
        <v>353</v>
      </c>
      <c r="B40" s="21" t="s">
        <v>482</v>
      </c>
      <c r="C40" s="21" t="s">
        <v>381</v>
      </c>
      <c r="D40" s="21" t="s">
        <v>397</v>
      </c>
      <c r="E40" s="33" t="s">
        <v>402</v>
      </c>
      <c r="F40" s="21" t="s">
        <v>384</v>
      </c>
      <c r="G40" s="33" t="s">
        <v>399</v>
      </c>
      <c r="H40" s="21" t="s">
        <v>400</v>
      </c>
      <c r="I40" s="21" t="s">
        <v>387</v>
      </c>
      <c r="J40" s="33" t="s">
        <v>488</v>
      </c>
    </row>
    <row r="41" ht="18.75" customHeight="1" spans="1:10">
      <c r="A41" s="217" t="s">
        <v>353</v>
      </c>
      <c r="B41" s="21" t="s">
        <v>482</v>
      </c>
      <c r="C41" s="21" t="s">
        <v>418</v>
      </c>
      <c r="D41" s="21" t="s">
        <v>419</v>
      </c>
      <c r="E41" s="33" t="s">
        <v>489</v>
      </c>
      <c r="F41" s="21" t="s">
        <v>406</v>
      </c>
      <c r="G41" s="33" t="s">
        <v>490</v>
      </c>
      <c r="H41" s="21"/>
      <c r="I41" s="21" t="s">
        <v>408</v>
      </c>
      <c r="J41" s="33" t="s">
        <v>491</v>
      </c>
    </row>
    <row r="42" ht="18.75" customHeight="1" spans="1:10">
      <c r="A42" s="217" t="s">
        <v>353</v>
      </c>
      <c r="B42" s="21" t="s">
        <v>482</v>
      </c>
      <c r="C42" s="21" t="s">
        <v>426</v>
      </c>
      <c r="D42" s="21" t="s">
        <v>427</v>
      </c>
      <c r="E42" s="33" t="s">
        <v>492</v>
      </c>
      <c r="F42" s="21" t="s">
        <v>384</v>
      </c>
      <c r="G42" s="33" t="s">
        <v>478</v>
      </c>
      <c r="H42" s="21" t="s">
        <v>400</v>
      </c>
      <c r="I42" s="21" t="s">
        <v>387</v>
      </c>
      <c r="J42" s="33" t="s">
        <v>493</v>
      </c>
    </row>
    <row r="43" ht="18.75" customHeight="1" spans="1:10">
      <c r="A43" s="217" t="s">
        <v>353</v>
      </c>
      <c r="B43" s="21" t="s">
        <v>482</v>
      </c>
      <c r="C43" s="21" t="s">
        <v>426</v>
      </c>
      <c r="D43" s="21" t="s">
        <v>427</v>
      </c>
      <c r="E43" s="33" t="s">
        <v>494</v>
      </c>
      <c r="F43" s="21" t="s">
        <v>384</v>
      </c>
      <c r="G43" s="33" t="s">
        <v>478</v>
      </c>
      <c r="H43" s="21" t="s">
        <v>400</v>
      </c>
      <c r="I43" s="21" t="s">
        <v>387</v>
      </c>
      <c r="J43" s="33" t="s">
        <v>495</v>
      </c>
    </row>
    <row r="44" ht="18.75" customHeight="1" spans="1:10">
      <c r="A44" s="217" t="s">
        <v>355</v>
      </c>
      <c r="B44" s="21" t="s">
        <v>496</v>
      </c>
      <c r="C44" s="21" t="s">
        <v>381</v>
      </c>
      <c r="D44" s="21" t="s">
        <v>382</v>
      </c>
      <c r="E44" s="33" t="s">
        <v>497</v>
      </c>
      <c r="F44" s="21" t="s">
        <v>384</v>
      </c>
      <c r="G44" s="33" t="s">
        <v>498</v>
      </c>
      <c r="H44" s="21" t="s">
        <v>391</v>
      </c>
      <c r="I44" s="21" t="s">
        <v>387</v>
      </c>
      <c r="J44" s="33" t="s">
        <v>499</v>
      </c>
    </row>
    <row r="45" ht="18.75" customHeight="1" spans="1:10">
      <c r="A45" s="217" t="s">
        <v>355</v>
      </c>
      <c r="B45" s="21" t="s">
        <v>496</v>
      </c>
      <c r="C45" s="21" t="s">
        <v>381</v>
      </c>
      <c r="D45" s="21" t="s">
        <v>382</v>
      </c>
      <c r="E45" s="33" t="s">
        <v>500</v>
      </c>
      <c r="F45" s="21" t="s">
        <v>384</v>
      </c>
      <c r="G45" s="33" t="s">
        <v>501</v>
      </c>
      <c r="H45" s="21" t="s">
        <v>502</v>
      </c>
      <c r="I45" s="21" t="s">
        <v>387</v>
      </c>
      <c r="J45" s="33" t="s">
        <v>503</v>
      </c>
    </row>
    <row r="46" ht="18.75" customHeight="1" spans="1:10">
      <c r="A46" s="217" t="s">
        <v>355</v>
      </c>
      <c r="B46" s="21" t="s">
        <v>496</v>
      </c>
      <c r="C46" s="21" t="s">
        <v>381</v>
      </c>
      <c r="D46" s="21" t="s">
        <v>382</v>
      </c>
      <c r="E46" s="33" t="s">
        <v>504</v>
      </c>
      <c r="F46" s="21" t="s">
        <v>384</v>
      </c>
      <c r="G46" s="33" t="s">
        <v>209</v>
      </c>
      <c r="H46" s="21" t="s">
        <v>505</v>
      </c>
      <c r="I46" s="21" t="s">
        <v>387</v>
      </c>
      <c r="J46" s="33" t="s">
        <v>506</v>
      </c>
    </row>
    <row r="47" ht="18.75" customHeight="1" spans="1:10">
      <c r="A47" s="217" t="s">
        <v>355</v>
      </c>
      <c r="B47" s="21" t="s">
        <v>496</v>
      </c>
      <c r="C47" s="21" t="s">
        <v>381</v>
      </c>
      <c r="D47" s="21" t="s">
        <v>382</v>
      </c>
      <c r="E47" s="33" t="s">
        <v>507</v>
      </c>
      <c r="F47" s="21" t="s">
        <v>384</v>
      </c>
      <c r="G47" s="33" t="s">
        <v>206</v>
      </c>
      <c r="H47" s="21" t="s">
        <v>508</v>
      </c>
      <c r="I47" s="21" t="s">
        <v>387</v>
      </c>
      <c r="J47" s="33" t="s">
        <v>509</v>
      </c>
    </row>
    <row r="48" ht="18.75" customHeight="1" spans="1:10">
      <c r="A48" s="217" t="s">
        <v>355</v>
      </c>
      <c r="B48" s="21" t="s">
        <v>496</v>
      </c>
      <c r="C48" s="21" t="s">
        <v>418</v>
      </c>
      <c r="D48" s="21" t="s">
        <v>510</v>
      </c>
      <c r="E48" s="33" t="s">
        <v>511</v>
      </c>
      <c r="F48" s="21" t="s">
        <v>384</v>
      </c>
      <c r="G48" s="33" t="s">
        <v>512</v>
      </c>
      <c r="H48" s="21" t="s">
        <v>416</v>
      </c>
      <c r="I48" s="21" t="s">
        <v>387</v>
      </c>
      <c r="J48" s="33" t="s">
        <v>513</v>
      </c>
    </row>
    <row r="49" ht="18.75" customHeight="1" spans="1:10">
      <c r="A49" s="217" t="s">
        <v>355</v>
      </c>
      <c r="B49" s="21" t="s">
        <v>496</v>
      </c>
      <c r="C49" s="21" t="s">
        <v>418</v>
      </c>
      <c r="D49" s="21" t="s">
        <v>419</v>
      </c>
      <c r="E49" s="33" t="s">
        <v>514</v>
      </c>
      <c r="F49" s="21" t="s">
        <v>384</v>
      </c>
      <c r="G49" s="33" t="s">
        <v>515</v>
      </c>
      <c r="H49" s="21" t="s">
        <v>400</v>
      </c>
      <c r="I49" s="21" t="s">
        <v>387</v>
      </c>
      <c r="J49" s="33" t="s">
        <v>516</v>
      </c>
    </row>
    <row r="50" ht="18.75" customHeight="1" spans="1:10">
      <c r="A50" s="217" t="s">
        <v>355</v>
      </c>
      <c r="B50" s="21" t="s">
        <v>496</v>
      </c>
      <c r="C50" s="21" t="s">
        <v>426</v>
      </c>
      <c r="D50" s="21" t="s">
        <v>427</v>
      </c>
      <c r="E50" s="33" t="s">
        <v>517</v>
      </c>
      <c r="F50" s="21" t="s">
        <v>384</v>
      </c>
      <c r="G50" s="33" t="s">
        <v>421</v>
      </c>
      <c r="H50" s="21" t="s">
        <v>400</v>
      </c>
      <c r="I50" s="21" t="s">
        <v>387</v>
      </c>
      <c r="J50" s="33" t="s">
        <v>518</v>
      </c>
    </row>
    <row r="51" ht="18.75" customHeight="1" spans="1:10">
      <c r="A51" s="218" t="s">
        <v>346</v>
      </c>
      <c r="B51" s="118" t="s">
        <v>519</v>
      </c>
      <c r="C51" s="21" t="s">
        <v>381</v>
      </c>
      <c r="D51" s="21" t="s">
        <v>382</v>
      </c>
      <c r="E51" s="33" t="s">
        <v>520</v>
      </c>
      <c r="F51" s="21" t="s">
        <v>384</v>
      </c>
      <c r="G51" s="33" t="s">
        <v>206</v>
      </c>
      <c r="H51" s="21" t="s">
        <v>459</v>
      </c>
      <c r="I51" s="21" t="s">
        <v>387</v>
      </c>
      <c r="J51" s="33" t="s">
        <v>521</v>
      </c>
    </row>
    <row r="52" ht="18.75" customHeight="1" spans="1:10">
      <c r="A52" s="122"/>
      <c r="B52" s="119"/>
      <c r="C52" s="21" t="s">
        <v>381</v>
      </c>
      <c r="D52" s="21" t="s">
        <v>382</v>
      </c>
      <c r="E52" s="33" t="s">
        <v>522</v>
      </c>
      <c r="F52" s="21" t="s">
        <v>384</v>
      </c>
      <c r="G52" s="33" t="s">
        <v>523</v>
      </c>
      <c r="H52" s="21" t="s">
        <v>524</v>
      </c>
      <c r="I52" s="21" t="s">
        <v>387</v>
      </c>
      <c r="J52" s="33" t="s">
        <v>525</v>
      </c>
    </row>
    <row r="53" ht="18.75" customHeight="1" spans="1:10">
      <c r="A53" s="122"/>
      <c r="B53" s="119"/>
      <c r="C53" s="21" t="s">
        <v>381</v>
      </c>
      <c r="D53" s="21" t="s">
        <v>382</v>
      </c>
      <c r="E53" s="33" t="s">
        <v>526</v>
      </c>
      <c r="F53" s="21" t="s">
        <v>384</v>
      </c>
      <c r="G53" s="33" t="s">
        <v>527</v>
      </c>
      <c r="H53" s="21" t="s">
        <v>528</v>
      </c>
      <c r="I53" s="21" t="s">
        <v>387</v>
      </c>
      <c r="J53" s="33" t="s">
        <v>529</v>
      </c>
    </row>
    <row r="54" ht="18.75" customHeight="1" spans="1:10">
      <c r="A54" s="122"/>
      <c r="B54" s="119"/>
      <c r="C54" s="21" t="s">
        <v>381</v>
      </c>
      <c r="D54" s="21" t="s">
        <v>382</v>
      </c>
      <c r="E54" s="33" t="s">
        <v>530</v>
      </c>
      <c r="F54" s="21" t="s">
        <v>384</v>
      </c>
      <c r="G54" s="33" t="s">
        <v>531</v>
      </c>
      <c r="H54" s="21" t="s">
        <v>528</v>
      </c>
      <c r="I54" s="21" t="s">
        <v>387</v>
      </c>
      <c r="J54" s="33" t="s">
        <v>529</v>
      </c>
    </row>
    <row r="55" ht="18.75" customHeight="1" spans="1:10">
      <c r="A55" s="122"/>
      <c r="B55" s="119"/>
      <c r="C55" s="21" t="s">
        <v>381</v>
      </c>
      <c r="D55" s="21" t="s">
        <v>397</v>
      </c>
      <c r="E55" s="33" t="s">
        <v>532</v>
      </c>
      <c r="F55" s="21" t="s">
        <v>384</v>
      </c>
      <c r="G55" s="33" t="s">
        <v>399</v>
      </c>
      <c r="H55" s="21" t="s">
        <v>400</v>
      </c>
      <c r="I55" s="21" t="s">
        <v>387</v>
      </c>
      <c r="J55" s="33" t="s">
        <v>533</v>
      </c>
    </row>
    <row r="56" ht="18.75" customHeight="1" spans="1:10">
      <c r="A56" s="122"/>
      <c r="B56" s="119"/>
      <c r="C56" s="21" t="s">
        <v>381</v>
      </c>
      <c r="D56" s="21" t="s">
        <v>397</v>
      </c>
      <c r="E56" s="33" t="s">
        <v>534</v>
      </c>
      <c r="F56" s="21" t="s">
        <v>384</v>
      </c>
      <c r="G56" s="33" t="s">
        <v>399</v>
      </c>
      <c r="H56" s="21" t="s">
        <v>400</v>
      </c>
      <c r="I56" s="21" t="s">
        <v>387</v>
      </c>
      <c r="J56" s="33" t="s">
        <v>535</v>
      </c>
    </row>
    <row r="57" ht="18.75" customHeight="1" spans="1:10">
      <c r="A57" s="122"/>
      <c r="B57" s="119"/>
      <c r="C57" s="21" t="s">
        <v>381</v>
      </c>
      <c r="D57" s="21" t="s">
        <v>397</v>
      </c>
      <c r="E57" s="33" t="s">
        <v>402</v>
      </c>
      <c r="F57" s="21" t="s">
        <v>384</v>
      </c>
      <c r="G57" s="33" t="s">
        <v>399</v>
      </c>
      <c r="H57" s="21" t="s">
        <v>400</v>
      </c>
      <c r="I57" s="21" t="s">
        <v>387</v>
      </c>
      <c r="J57" s="33" t="s">
        <v>536</v>
      </c>
    </row>
    <row r="58" ht="18.75" customHeight="1" spans="1:10">
      <c r="A58" s="122"/>
      <c r="B58" s="119"/>
      <c r="C58" s="21" t="s">
        <v>381</v>
      </c>
      <c r="D58" s="21" t="s">
        <v>404</v>
      </c>
      <c r="E58" s="33" t="s">
        <v>537</v>
      </c>
      <c r="F58" s="21" t="s">
        <v>406</v>
      </c>
      <c r="G58" s="33" t="s">
        <v>538</v>
      </c>
      <c r="H58" s="21" t="s">
        <v>400</v>
      </c>
      <c r="I58" s="21" t="s">
        <v>387</v>
      </c>
      <c r="J58" s="33" t="s">
        <v>539</v>
      </c>
    </row>
    <row r="59" ht="18.75" customHeight="1" spans="1:10">
      <c r="A59" s="122"/>
      <c r="B59" s="119"/>
      <c r="C59" s="21" t="s">
        <v>381</v>
      </c>
      <c r="D59" s="21" t="s">
        <v>404</v>
      </c>
      <c r="E59" s="33" t="s">
        <v>540</v>
      </c>
      <c r="F59" s="21" t="s">
        <v>406</v>
      </c>
      <c r="G59" s="33" t="s">
        <v>541</v>
      </c>
      <c r="H59" s="21" t="s">
        <v>400</v>
      </c>
      <c r="I59" s="21" t="s">
        <v>408</v>
      </c>
      <c r="J59" s="33" t="s">
        <v>539</v>
      </c>
    </row>
    <row r="60" ht="18.75" customHeight="1" spans="1:10">
      <c r="A60" s="122"/>
      <c r="B60" s="119"/>
      <c r="C60" s="21" t="s">
        <v>381</v>
      </c>
      <c r="D60" s="21" t="s">
        <v>412</v>
      </c>
      <c r="E60" s="33" t="s">
        <v>413</v>
      </c>
      <c r="F60" s="21" t="s">
        <v>384</v>
      </c>
      <c r="G60" s="33" t="s">
        <v>399</v>
      </c>
      <c r="H60" s="21" t="s">
        <v>542</v>
      </c>
      <c r="I60" s="21" t="s">
        <v>387</v>
      </c>
      <c r="J60" s="33" t="s">
        <v>543</v>
      </c>
    </row>
    <row r="61" ht="18.75" customHeight="1" spans="1:10">
      <c r="A61" s="122"/>
      <c r="B61" s="119"/>
      <c r="C61" s="21" t="s">
        <v>418</v>
      </c>
      <c r="D61" s="21" t="s">
        <v>419</v>
      </c>
      <c r="E61" s="33" t="s">
        <v>544</v>
      </c>
      <c r="F61" s="21" t="s">
        <v>406</v>
      </c>
      <c r="G61" s="33" t="s">
        <v>545</v>
      </c>
      <c r="H61" s="21" t="s">
        <v>400</v>
      </c>
      <c r="I61" s="21" t="s">
        <v>408</v>
      </c>
      <c r="J61" s="33" t="s">
        <v>546</v>
      </c>
    </row>
    <row r="62" ht="18.75" customHeight="1" spans="1:10">
      <c r="A62" s="122"/>
      <c r="B62" s="119"/>
      <c r="C62" s="21" t="s">
        <v>418</v>
      </c>
      <c r="D62" s="21" t="s">
        <v>419</v>
      </c>
      <c r="E62" s="33" t="s">
        <v>547</v>
      </c>
      <c r="F62" s="21" t="s">
        <v>406</v>
      </c>
      <c r="G62" s="33" t="s">
        <v>548</v>
      </c>
      <c r="H62" s="21" t="s">
        <v>400</v>
      </c>
      <c r="I62" s="21" t="s">
        <v>408</v>
      </c>
      <c r="J62" s="33" t="s">
        <v>546</v>
      </c>
    </row>
    <row r="63" ht="18.75" customHeight="1" spans="1:10">
      <c r="A63" s="123"/>
      <c r="B63" s="120"/>
      <c r="C63" s="21" t="s">
        <v>426</v>
      </c>
      <c r="D63" s="21" t="s">
        <v>427</v>
      </c>
      <c r="E63" s="33" t="s">
        <v>549</v>
      </c>
      <c r="F63" s="21" t="s">
        <v>384</v>
      </c>
      <c r="G63" s="33" t="s">
        <v>421</v>
      </c>
      <c r="H63" s="21" t="s">
        <v>400</v>
      </c>
      <c r="I63" s="21" t="s">
        <v>387</v>
      </c>
      <c r="J63" s="33" t="s">
        <v>550</v>
      </c>
    </row>
    <row r="64" ht="18.75" customHeight="1" spans="1:10">
      <c r="A64" s="218" t="s">
        <v>333</v>
      </c>
      <c r="B64" s="118" t="s">
        <v>551</v>
      </c>
      <c r="C64" s="21" t="s">
        <v>381</v>
      </c>
      <c r="D64" s="21" t="s">
        <v>382</v>
      </c>
      <c r="E64" s="33" t="s">
        <v>552</v>
      </c>
      <c r="F64" s="21" t="s">
        <v>384</v>
      </c>
      <c r="G64" s="33" t="s">
        <v>206</v>
      </c>
      <c r="H64" s="21" t="s">
        <v>553</v>
      </c>
      <c r="I64" s="21" t="s">
        <v>387</v>
      </c>
      <c r="J64" s="33" t="s">
        <v>554</v>
      </c>
    </row>
    <row r="65" ht="18.75" customHeight="1" spans="1:10">
      <c r="A65" s="122"/>
      <c r="B65" s="119"/>
      <c r="C65" s="21" t="s">
        <v>381</v>
      </c>
      <c r="D65" s="21" t="s">
        <v>382</v>
      </c>
      <c r="E65" s="33" t="s">
        <v>555</v>
      </c>
      <c r="F65" s="21" t="s">
        <v>384</v>
      </c>
      <c r="G65" s="33" t="s">
        <v>512</v>
      </c>
      <c r="H65" s="21" t="s">
        <v>502</v>
      </c>
      <c r="I65" s="21" t="s">
        <v>387</v>
      </c>
      <c r="J65" s="33" t="s">
        <v>556</v>
      </c>
    </row>
    <row r="66" ht="18.75" customHeight="1" spans="1:10">
      <c r="A66" s="122"/>
      <c r="B66" s="119"/>
      <c r="C66" s="21" t="s">
        <v>381</v>
      </c>
      <c r="D66" s="21" t="s">
        <v>382</v>
      </c>
      <c r="E66" s="33" t="s">
        <v>557</v>
      </c>
      <c r="F66" s="21" t="s">
        <v>384</v>
      </c>
      <c r="G66" s="33" t="s">
        <v>558</v>
      </c>
      <c r="H66" s="21" t="s">
        <v>502</v>
      </c>
      <c r="I66" s="21" t="s">
        <v>387</v>
      </c>
      <c r="J66" s="33" t="s">
        <v>559</v>
      </c>
    </row>
    <row r="67" ht="18.75" customHeight="1" spans="1:10">
      <c r="A67" s="122"/>
      <c r="B67" s="119"/>
      <c r="C67" s="21" t="s">
        <v>381</v>
      </c>
      <c r="D67" s="21" t="s">
        <v>382</v>
      </c>
      <c r="E67" s="33" t="s">
        <v>560</v>
      </c>
      <c r="F67" s="21" t="s">
        <v>406</v>
      </c>
      <c r="G67" s="33" t="s">
        <v>561</v>
      </c>
      <c r="H67" s="21" t="s">
        <v>505</v>
      </c>
      <c r="I67" s="21" t="s">
        <v>387</v>
      </c>
      <c r="J67" s="33" t="s">
        <v>562</v>
      </c>
    </row>
    <row r="68" ht="18.75" customHeight="1" spans="1:10">
      <c r="A68" s="122"/>
      <c r="B68" s="119"/>
      <c r="C68" s="21" t="s">
        <v>381</v>
      </c>
      <c r="D68" s="21" t="s">
        <v>397</v>
      </c>
      <c r="E68" s="33" t="s">
        <v>563</v>
      </c>
      <c r="F68" s="21" t="s">
        <v>384</v>
      </c>
      <c r="G68" s="33" t="s">
        <v>399</v>
      </c>
      <c r="H68" s="21" t="s">
        <v>400</v>
      </c>
      <c r="I68" s="21" t="s">
        <v>387</v>
      </c>
      <c r="J68" s="33" t="s">
        <v>564</v>
      </c>
    </row>
    <row r="69" ht="18.75" customHeight="1" spans="1:10">
      <c r="A69" s="122"/>
      <c r="B69" s="119"/>
      <c r="C69" s="21" t="s">
        <v>418</v>
      </c>
      <c r="D69" s="21" t="s">
        <v>419</v>
      </c>
      <c r="E69" s="33" t="s">
        <v>477</v>
      </c>
      <c r="F69" s="21" t="s">
        <v>384</v>
      </c>
      <c r="G69" s="33" t="s">
        <v>399</v>
      </c>
      <c r="H69" s="21" t="s">
        <v>400</v>
      </c>
      <c r="I69" s="21" t="s">
        <v>387</v>
      </c>
      <c r="J69" s="33" t="s">
        <v>565</v>
      </c>
    </row>
    <row r="70" ht="18.75" customHeight="1" spans="1:10">
      <c r="A70" s="122"/>
      <c r="B70" s="119"/>
      <c r="C70" s="21" t="s">
        <v>418</v>
      </c>
      <c r="D70" s="21" t="s">
        <v>419</v>
      </c>
      <c r="E70" s="33" t="s">
        <v>566</v>
      </c>
      <c r="F70" s="21" t="s">
        <v>384</v>
      </c>
      <c r="G70" s="33" t="s">
        <v>515</v>
      </c>
      <c r="H70" s="21" t="s">
        <v>400</v>
      </c>
      <c r="I70" s="21" t="s">
        <v>387</v>
      </c>
      <c r="J70" s="33" t="s">
        <v>567</v>
      </c>
    </row>
    <row r="71" ht="18.75" customHeight="1" spans="1:10">
      <c r="A71" s="123"/>
      <c r="B71" s="120"/>
      <c r="C71" s="21" t="s">
        <v>426</v>
      </c>
      <c r="D71" s="21" t="s">
        <v>427</v>
      </c>
      <c r="E71" s="33" t="s">
        <v>568</v>
      </c>
      <c r="F71" s="21" t="s">
        <v>384</v>
      </c>
      <c r="G71" s="33" t="s">
        <v>421</v>
      </c>
      <c r="H71" s="21" t="s">
        <v>400</v>
      </c>
      <c r="I71" s="21" t="s">
        <v>387</v>
      </c>
      <c r="J71" s="33" t="s">
        <v>518</v>
      </c>
    </row>
    <row r="72" ht="18.75" customHeight="1" spans="1:10">
      <c r="A72" s="218" t="s">
        <v>348</v>
      </c>
      <c r="B72" s="118" t="s">
        <v>569</v>
      </c>
      <c r="C72" s="21" t="s">
        <v>381</v>
      </c>
      <c r="D72" s="21" t="s">
        <v>382</v>
      </c>
      <c r="E72" s="33" t="s">
        <v>570</v>
      </c>
      <c r="F72" s="21" t="s">
        <v>406</v>
      </c>
      <c r="G72" s="33" t="s">
        <v>206</v>
      </c>
      <c r="H72" s="21" t="s">
        <v>459</v>
      </c>
      <c r="I72" s="21" t="s">
        <v>387</v>
      </c>
      <c r="J72" s="33" t="s">
        <v>571</v>
      </c>
    </row>
    <row r="73" ht="18.75" customHeight="1" spans="1:10">
      <c r="A73" s="122"/>
      <c r="B73" s="119"/>
      <c r="C73" s="21" t="s">
        <v>381</v>
      </c>
      <c r="D73" s="21" t="s">
        <v>382</v>
      </c>
      <c r="E73" s="33" t="s">
        <v>572</v>
      </c>
      <c r="F73" s="21" t="s">
        <v>384</v>
      </c>
      <c r="G73" s="33" t="s">
        <v>206</v>
      </c>
      <c r="H73" s="21" t="s">
        <v>459</v>
      </c>
      <c r="I73" s="21" t="s">
        <v>387</v>
      </c>
      <c r="J73" s="33" t="s">
        <v>573</v>
      </c>
    </row>
    <row r="74" ht="18.75" customHeight="1" spans="1:10">
      <c r="A74" s="122"/>
      <c r="B74" s="119"/>
      <c r="C74" s="21" t="s">
        <v>381</v>
      </c>
      <c r="D74" s="21" t="s">
        <v>382</v>
      </c>
      <c r="E74" s="33" t="s">
        <v>574</v>
      </c>
      <c r="F74" s="21" t="s">
        <v>384</v>
      </c>
      <c r="G74" s="33" t="s">
        <v>385</v>
      </c>
      <c r="H74" s="21" t="s">
        <v>459</v>
      </c>
      <c r="I74" s="21" t="s">
        <v>387</v>
      </c>
      <c r="J74" s="33" t="s">
        <v>575</v>
      </c>
    </row>
    <row r="75" ht="18.75" customHeight="1" spans="1:10">
      <c r="A75" s="122"/>
      <c r="B75" s="119"/>
      <c r="C75" s="21" t="s">
        <v>381</v>
      </c>
      <c r="D75" s="21" t="s">
        <v>382</v>
      </c>
      <c r="E75" s="33" t="s">
        <v>576</v>
      </c>
      <c r="F75" s="21" t="s">
        <v>384</v>
      </c>
      <c r="G75" s="33" t="s">
        <v>577</v>
      </c>
      <c r="H75" s="21" t="s">
        <v>528</v>
      </c>
      <c r="I75" s="21" t="s">
        <v>387</v>
      </c>
      <c r="J75" s="33" t="s">
        <v>578</v>
      </c>
    </row>
    <row r="76" ht="18.75" customHeight="1" spans="1:10">
      <c r="A76" s="122"/>
      <c r="B76" s="119"/>
      <c r="C76" s="21" t="s">
        <v>381</v>
      </c>
      <c r="D76" s="21" t="s">
        <v>397</v>
      </c>
      <c r="E76" s="33" t="s">
        <v>579</v>
      </c>
      <c r="F76" s="21" t="s">
        <v>384</v>
      </c>
      <c r="G76" s="33" t="s">
        <v>478</v>
      </c>
      <c r="H76" s="21" t="s">
        <v>400</v>
      </c>
      <c r="I76" s="21" t="s">
        <v>387</v>
      </c>
      <c r="J76" s="33" t="s">
        <v>580</v>
      </c>
    </row>
    <row r="77" ht="18.75" customHeight="1" spans="1:10">
      <c r="A77" s="122"/>
      <c r="B77" s="119"/>
      <c r="C77" s="21" t="s">
        <v>381</v>
      </c>
      <c r="D77" s="21" t="s">
        <v>397</v>
      </c>
      <c r="E77" s="33" t="s">
        <v>581</v>
      </c>
      <c r="F77" s="21" t="s">
        <v>384</v>
      </c>
      <c r="G77" s="33" t="s">
        <v>399</v>
      </c>
      <c r="H77" s="21" t="s">
        <v>400</v>
      </c>
      <c r="I77" s="21" t="s">
        <v>387</v>
      </c>
      <c r="J77" s="33" t="s">
        <v>582</v>
      </c>
    </row>
    <row r="78" ht="18.75" customHeight="1" spans="1:10">
      <c r="A78" s="122"/>
      <c r="B78" s="119"/>
      <c r="C78" s="21" t="s">
        <v>381</v>
      </c>
      <c r="D78" s="21" t="s">
        <v>397</v>
      </c>
      <c r="E78" s="33" t="s">
        <v>583</v>
      </c>
      <c r="F78" s="21" t="s">
        <v>384</v>
      </c>
      <c r="G78" s="33" t="s">
        <v>584</v>
      </c>
      <c r="H78" s="21" t="s">
        <v>400</v>
      </c>
      <c r="I78" s="21" t="s">
        <v>387</v>
      </c>
      <c r="J78" s="33" t="s">
        <v>585</v>
      </c>
    </row>
    <row r="79" ht="18.75" customHeight="1" spans="1:10">
      <c r="A79" s="122"/>
      <c r="B79" s="119"/>
      <c r="C79" s="21" t="s">
        <v>381</v>
      </c>
      <c r="D79" s="21" t="s">
        <v>404</v>
      </c>
      <c r="E79" s="33" t="s">
        <v>586</v>
      </c>
      <c r="F79" s="21" t="s">
        <v>406</v>
      </c>
      <c r="G79" s="33" t="s">
        <v>587</v>
      </c>
      <c r="H79" s="21" t="s">
        <v>400</v>
      </c>
      <c r="I79" s="21" t="s">
        <v>408</v>
      </c>
      <c r="J79" s="33" t="s">
        <v>588</v>
      </c>
    </row>
    <row r="80" ht="18.75" customHeight="1" spans="1:10">
      <c r="A80" s="122"/>
      <c r="B80" s="119"/>
      <c r="C80" s="21" t="s">
        <v>381</v>
      </c>
      <c r="D80" s="21" t="s">
        <v>404</v>
      </c>
      <c r="E80" s="33" t="s">
        <v>589</v>
      </c>
      <c r="F80" s="21" t="s">
        <v>406</v>
      </c>
      <c r="G80" s="33" t="s">
        <v>590</v>
      </c>
      <c r="H80" s="21" t="s">
        <v>400</v>
      </c>
      <c r="I80" s="21" t="s">
        <v>408</v>
      </c>
      <c r="J80" s="33" t="s">
        <v>591</v>
      </c>
    </row>
    <row r="81" ht="18.75" customHeight="1" spans="1:10">
      <c r="A81" s="122"/>
      <c r="B81" s="119"/>
      <c r="C81" s="21" t="s">
        <v>381</v>
      </c>
      <c r="D81" s="21" t="s">
        <v>404</v>
      </c>
      <c r="E81" s="33" t="s">
        <v>592</v>
      </c>
      <c r="F81" s="21" t="s">
        <v>406</v>
      </c>
      <c r="G81" s="33" t="s">
        <v>593</v>
      </c>
      <c r="H81" s="21" t="s">
        <v>400</v>
      </c>
      <c r="I81" s="21" t="s">
        <v>408</v>
      </c>
      <c r="J81" s="33" t="s">
        <v>594</v>
      </c>
    </row>
    <row r="82" ht="18.75" customHeight="1" spans="1:10">
      <c r="A82" s="122"/>
      <c r="B82" s="119"/>
      <c r="C82" s="21" t="s">
        <v>381</v>
      </c>
      <c r="D82" s="21" t="s">
        <v>412</v>
      </c>
      <c r="E82" s="33" t="s">
        <v>413</v>
      </c>
      <c r="F82" s="21" t="s">
        <v>414</v>
      </c>
      <c r="G82" s="33" t="s">
        <v>595</v>
      </c>
      <c r="H82" s="21" t="s">
        <v>472</v>
      </c>
      <c r="I82" s="21" t="s">
        <v>387</v>
      </c>
      <c r="J82" s="33" t="s">
        <v>596</v>
      </c>
    </row>
    <row r="83" ht="18.75" customHeight="1" spans="1:10">
      <c r="A83" s="122"/>
      <c r="B83" s="119"/>
      <c r="C83" s="21" t="s">
        <v>418</v>
      </c>
      <c r="D83" s="21" t="s">
        <v>419</v>
      </c>
      <c r="E83" s="33" t="s">
        <v>597</v>
      </c>
      <c r="F83" s="21" t="s">
        <v>406</v>
      </c>
      <c r="G83" s="33" t="s">
        <v>598</v>
      </c>
      <c r="H83" s="21" t="s">
        <v>400</v>
      </c>
      <c r="I83" s="21" t="s">
        <v>408</v>
      </c>
      <c r="J83" s="33" t="s">
        <v>599</v>
      </c>
    </row>
    <row r="84" ht="18.75" customHeight="1" spans="1:10">
      <c r="A84" s="122"/>
      <c r="B84" s="119"/>
      <c r="C84" s="21" t="s">
        <v>418</v>
      </c>
      <c r="D84" s="21" t="s">
        <v>419</v>
      </c>
      <c r="E84" s="33" t="s">
        <v>600</v>
      </c>
      <c r="F84" s="21" t="s">
        <v>406</v>
      </c>
      <c r="G84" s="33" t="s">
        <v>548</v>
      </c>
      <c r="H84" s="21" t="s">
        <v>400</v>
      </c>
      <c r="I84" s="21" t="s">
        <v>408</v>
      </c>
      <c r="J84" s="33" t="s">
        <v>601</v>
      </c>
    </row>
    <row r="85" ht="18.75" customHeight="1" spans="1:10">
      <c r="A85" s="123"/>
      <c r="B85" s="120"/>
      <c r="C85" s="21" t="s">
        <v>426</v>
      </c>
      <c r="D85" s="21" t="s">
        <v>427</v>
      </c>
      <c r="E85" s="33" t="s">
        <v>602</v>
      </c>
      <c r="F85" s="21" t="s">
        <v>384</v>
      </c>
      <c r="G85" s="33" t="s">
        <v>421</v>
      </c>
      <c r="H85" s="21" t="s">
        <v>400</v>
      </c>
      <c r="I85" s="21" t="s">
        <v>387</v>
      </c>
      <c r="J85" s="33" t="s">
        <v>518</v>
      </c>
    </row>
    <row r="86" ht="18.75" customHeight="1" spans="1:10">
      <c r="A86" s="217" t="s">
        <v>357</v>
      </c>
      <c r="B86" s="118" t="s">
        <v>603</v>
      </c>
      <c r="C86" s="21" t="s">
        <v>381</v>
      </c>
      <c r="D86" s="21" t="s">
        <v>382</v>
      </c>
      <c r="E86" s="33" t="s">
        <v>604</v>
      </c>
      <c r="F86" s="21" t="s">
        <v>384</v>
      </c>
      <c r="G86" s="33" t="s">
        <v>605</v>
      </c>
      <c r="H86" s="21" t="s">
        <v>502</v>
      </c>
      <c r="I86" s="21" t="s">
        <v>387</v>
      </c>
      <c r="J86" s="33" t="s">
        <v>606</v>
      </c>
    </row>
    <row r="87" ht="18.75" customHeight="1" spans="1:10">
      <c r="A87" s="217" t="s">
        <v>357</v>
      </c>
      <c r="B87" s="119"/>
      <c r="C87" s="21" t="s">
        <v>381</v>
      </c>
      <c r="D87" s="21" t="s">
        <v>382</v>
      </c>
      <c r="E87" s="33" t="s">
        <v>607</v>
      </c>
      <c r="F87" s="21" t="s">
        <v>384</v>
      </c>
      <c r="G87" s="33" t="s">
        <v>608</v>
      </c>
      <c r="H87" s="21" t="s">
        <v>609</v>
      </c>
      <c r="I87" s="21" t="s">
        <v>387</v>
      </c>
      <c r="J87" s="33" t="s">
        <v>610</v>
      </c>
    </row>
    <row r="88" ht="18.75" customHeight="1" spans="1:10">
      <c r="A88" s="217" t="s">
        <v>357</v>
      </c>
      <c r="B88" s="119"/>
      <c r="C88" s="21" t="s">
        <v>381</v>
      </c>
      <c r="D88" s="21" t="s">
        <v>382</v>
      </c>
      <c r="E88" s="33" t="s">
        <v>611</v>
      </c>
      <c r="F88" s="21" t="s">
        <v>384</v>
      </c>
      <c r="G88" s="33" t="s">
        <v>612</v>
      </c>
      <c r="H88" s="21" t="s">
        <v>613</v>
      </c>
      <c r="I88" s="21" t="s">
        <v>387</v>
      </c>
      <c r="J88" s="33" t="s">
        <v>614</v>
      </c>
    </row>
    <row r="89" ht="18.75" customHeight="1" spans="1:10">
      <c r="A89" s="217" t="s">
        <v>357</v>
      </c>
      <c r="B89" s="119"/>
      <c r="C89" s="21" t="s">
        <v>381</v>
      </c>
      <c r="D89" s="21" t="s">
        <v>397</v>
      </c>
      <c r="E89" s="33" t="s">
        <v>402</v>
      </c>
      <c r="F89" s="21" t="s">
        <v>384</v>
      </c>
      <c r="G89" s="33" t="s">
        <v>399</v>
      </c>
      <c r="H89" s="21" t="s">
        <v>400</v>
      </c>
      <c r="I89" s="21" t="s">
        <v>387</v>
      </c>
      <c r="J89" s="33" t="s">
        <v>615</v>
      </c>
    </row>
    <row r="90" ht="18.75" customHeight="1" spans="1:10">
      <c r="A90" s="217" t="s">
        <v>357</v>
      </c>
      <c r="B90" s="119"/>
      <c r="C90" s="21" t="s">
        <v>381</v>
      </c>
      <c r="D90" s="21" t="s">
        <v>404</v>
      </c>
      <c r="E90" s="33" t="s">
        <v>444</v>
      </c>
      <c r="F90" s="21" t="s">
        <v>384</v>
      </c>
      <c r="G90" s="33" t="s">
        <v>399</v>
      </c>
      <c r="H90" s="21" t="s">
        <v>400</v>
      </c>
      <c r="I90" s="21" t="s">
        <v>387</v>
      </c>
      <c r="J90" s="33" t="s">
        <v>616</v>
      </c>
    </row>
    <row r="91" ht="18.75" customHeight="1" spans="1:10">
      <c r="A91" s="217" t="s">
        <v>357</v>
      </c>
      <c r="B91" s="119"/>
      <c r="C91" s="21" t="s">
        <v>418</v>
      </c>
      <c r="D91" s="21" t="s">
        <v>419</v>
      </c>
      <c r="E91" s="33" t="s">
        <v>617</v>
      </c>
      <c r="F91" s="21" t="s">
        <v>384</v>
      </c>
      <c r="G91" s="33" t="s">
        <v>515</v>
      </c>
      <c r="H91" s="21" t="s">
        <v>400</v>
      </c>
      <c r="I91" s="21" t="s">
        <v>387</v>
      </c>
      <c r="J91" s="33" t="s">
        <v>422</v>
      </c>
    </row>
    <row r="92" ht="18.75" customHeight="1" spans="1:10">
      <c r="A92" s="217" t="s">
        <v>357</v>
      </c>
      <c r="B92" s="120"/>
      <c r="C92" s="21" t="s">
        <v>426</v>
      </c>
      <c r="D92" s="21" t="s">
        <v>427</v>
      </c>
      <c r="E92" s="33" t="s">
        <v>618</v>
      </c>
      <c r="F92" s="21" t="s">
        <v>384</v>
      </c>
      <c r="G92" s="33" t="s">
        <v>421</v>
      </c>
      <c r="H92" s="21" t="s">
        <v>400</v>
      </c>
      <c r="I92" s="21" t="s">
        <v>387</v>
      </c>
      <c r="J92" s="33" t="s">
        <v>619</v>
      </c>
    </row>
    <row r="93" ht="18.75" customHeight="1" spans="1:10">
      <c r="A93" s="217" t="s">
        <v>329</v>
      </c>
      <c r="B93" s="21" t="s">
        <v>620</v>
      </c>
      <c r="C93" s="21" t="s">
        <v>381</v>
      </c>
      <c r="D93" s="21" t="s">
        <v>382</v>
      </c>
      <c r="E93" s="33" t="s">
        <v>621</v>
      </c>
      <c r="F93" s="21" t="s">
        <v>384</v>
      </c>
      <c r="G93" s="33" t="s">
        <v>206</v>
      </c>
      <c r="H93" s="21" t="s">
        <v>459</v>
      </c>
      <c r="I93" s="21" t="s">
        <v>387</v>
      </c>
      <c r="J93" s="33" t="s">
        <v>521</v>
      </c>
    </row>
    <row r="94" ht="18.75" customHeight="1" spans="1:10">
      <c r="A94" s="217" t="s">
        <v>329</v>
      </c>
      <c r="B94" s="21" t="s">
        <v>620</v>
      </c>
      <c r="C94" s="21" t="s">
        <v>381</v>
      </c>
      <c r="D94" s="21" t="s">
        <v>382</v>
      </c>
      <c r="E94" s="33" t="s">
        <v>622</v>
      </c>
      <c r="F94" s="21" t="s">
        <v>384</v>
      </c>
      <c r="G94" s="33" t="s">
        <v>623</v>
      </c>
      <c r="H94" s="21" t="s">
        <v>435</v>
      </c>
      <c r="I94" s="21" t="s">
        <v>387</v>
      </c>
      <c r="J94" s="33" t="s">
        <v>529</v>
      </c>
    </row>
    <row r="95" ht="18.75" customHeight="1" spans="1:10">
      <c r="A95" s="217" t="s">
        <v>329</v>
      </c>
      <c r="B95" s="21" t="s">
        <v>620</v>
      </c>
      <c r="C95" s="21" t="s">
        <v>381</v>
      </c>
      <c r="D95" s="21" t="s">
        <v>397</v>
      </c>
      <c r="E95" s="33" t="s">
        <v>624</v>
      </c>
      <c r="F95" s="21" t="s">
        <v>384</v>
      </c>
      <c r="G95" s="33" t="s">
        <v>399</v>
      </c>
      <c r="H95" s="21" t="s">
        <v>400</v>
      </c>
      <c r="I95" s="21" t="s">
        <v>387</v>
      </c>
      <c r="J95" s="33" t="s">
        <v>625</v>
      </c>
    </row>
    <row r="96" ht="18.75" customHeight="1" spans="1:10">
      <c r="A96" s="217" t="s">
        <v>329</v>
      </c>
      <c r="B96" s="21" t="s">
        <v>620</v>
      </c>
      <c r="C96" s="21" t="s">
        <v>381</v>
      </c>
      <c r="D96" s="21" t="s">
        <v>397</v>
      </c>
      <c r="E96" s="33" t="s">
        <v>534</v>
      </c>
      <c r="F96" s="21" t="s">
        <v>406</v>
      </c>
      <c r="G96" s="33" t="s">
        <v>399</v>
      </c>
      <c r="H96" s="21" t="s">
        <v>400</v>
      </c>
      <c r="I96" s="21" t="s">
        <v>387</v>
      </c>
      <c r="J96" s="33" t="s">
        <v>535</v>
      </c>
    </row>
    <row r="97" ht="18.75" customHeight="1" spans="1:10">
      <c r="A97" s="217" t="s">
        <v>329</v>
      </c>
      <c r="B97" s="21" t="s">
        <v>620</v>
      </c>
      <c r="C97" s="21" t="s">
        <v>381</v>
      </c>
      <c r="D97" s="21" t="s">
        <v>397</v>
      </c>
      <c r="E97" s="33" t="s">
        <v>402</v>
      </c>
      <c r="F97" s="21" t="s">
        <v>384</v>
      </c>
      <c r="G97" s="33" t="s">
        <v>399</v>
      </c>
      <c r="H97" s="21" t="s">
        <v>400</v>
      </c>
      <c r="I97" s="21" t="s">
        <v>387</v>
      </c>
      <c r="J97" s="33" t="s">
        <v>403</v>
      </c>
    </row>
    <row r="98" ht="18.75" customHeight="1" spans="1:10">
      <c r="A98" s="217" t="s">
        <v>329</v>
      </c>
      <c r="B98" s="21" t="s">
        <v>620</v>
      </c>
      <c r="C98" s="21" t="s">
        <v>381</v>
      </c>
      <c r="D98" s="21" t="s">
        <v>404</v>
      </c>
      <c r="E98" s="33" t="s">
        <v>626</v>
      </c>
      <c r="F98" s="21" t="s">
        <v>406</v>
      </c>
      <c r="G98" s="33" t="s">
        <v>627</v>
      </c>
      <c r="H98" s="21" t="s">
        <v>400</v>
      </c>
      <c r="I98" s="21" t="s">
        <v>408</v>
      </c>
      <c r="J98" s="33" t="s">
        <v>539</v>
      </c>
    </row>
    <row r="99" ht="18.75" customHeight="1" spans="1:10">
      <c r="A99" s="217" t="s">
        <v>329</v>
      </c>
      <c r="B99" s="21" t="s">
        <v>620</v>
      </c>
      <c r="C99" s="21" t="s">
        <v>381</v>
      </c>
      <c r="D99" s="21" t="s">
        <v>412</v>
      </c>
      <c r="E99" s="33" t="s">
        <v>413</v>
      </c>
      <c r="F99" s="21" t="s">
        <v>414</v>
      </c>
      <c r="G99" s="33" t="s">
        <v>523</v>
      </c>
      <c r="H99" s="21" t="s">
        <v>472</v>
      </c>
      <c r="I99" s="21" t="s">
        <v>387</v>
      </c>
      <c r="J99" s="33" t="s">
        <v>543</v>
      </c>
    </row>
    <row r="100" ht="18.75" customHeight="1" spans="1:10">
      <c r="A100" s="217" t="s">
        <v>329</v>
      </c>
      <c r="B100" s="21" t="s">
        <v>620</v>
      </c>
      <c r="C100" s="21" t="s">
        <v>418</v>
      </c>
      <c r="D100" s="21" t="s">
        <v>419</v>
      </c>
      <c r="E100" s="33" t="s">
        <v>628</v>
      </c>
      <c r="F100" s="21" t="s">
        <v>406</v>
      </c>
      <c r="G100" s="33" t="s">
        <v>629</v>
      </c>
      <c r="H100" s="21" t="s">
        <v>400</v>
      </c>
      <c r="I100" s="21" t="s">
        <v>408</v>
      </c>
      <c r="J100" s="33" t="s">
        <v>546</v>
      </c>
    </row>
    <row r="101" ht="18.75" customHeight="1" spans="1:10">
      <c r="A101" s="217" t="s">
        <v>329</v>
      </c>
      <c r="B101" s="21" t="s">
        <v>620</v>
      </c>
      <c r="C101" s="21" t="s">
        <v>418</v>
      </c>
      <c r="D101" s="21" t="s">
        <v>419</v>
      </c>
      <c r="E101" s="33" t="s">
        <v>477</v>
      </c>
      <c r="F101" s="21" t="s">
        <v>384</v>
      </c>
      <c r="G101" s="33" t="s">
        <v>399</v>
      </c>
      <c r="H101" s="21" t="s">
        <v>400</v>
      </c>
      <c r="I101" s="21" t="s">
        <v>387</v>
      </c>
      <c r="J101" s="33" t="s">
        <v>630</v>
      </c>
    </row>
    <row r="102" ht="18.75" customHeight="1" spans="1:10">
      <c r="A102" s="217" t="s">
        <v>329</v>
      </c>
      <c r="B102" s="21" t="s">
        <v>620</v>
      </c>
      <c r="C102" s="21" t="s">
        <v>426</v>
      </c>
      <c r="D102" s="21" t="s">
        <v>427</v>
      </c>
      <c r="E102" s="33" t="s">
        <v>631</v>
      </c>
      <c r="F102" s="21" t="s">
        <v>384</v>
      </c>
      <c r="G102" s="33" t="s">
        <v>421</v>
      </c>
      <c r="H102" s="21" t="s">
        <v>400</v>
      </c>
      <c r="I102" s="21" t="s">
        <v>387</v>
      </c>
      <c r="J102" s="33" t="s">
        <v>632</v>
      </c>
    </row>
    <row r="103" ht="18.75" customHeight="1" spans="1:10">
      <c r="A103" s="217" t="s">
        <v>350</v>
      </c>
      <c r="B103" s="21" t="s">
        <v>482</v>
      </c>
      <c r="C103" s="21" t="s">
        <v>381</v>
      </c>
      <c r="D103" s="21" t="s">
        <v>382</v>
      </c>
      <c r="E103" s="33" t="s">
        <v>633</v>
      </c>
      <c r="F103" s="21" t="s">
        <v>406</v>
      </c>
      <c r="G103" s="33" t="s">
        <v>484</v>
      </c>
      <c r="H103" s="21" t="s">
        <v>435</v>
      </c>
      <c r="I103" s="21" t="s">
        <v>387</v>
      </c>
      <c r="J103" s="33" t="s">
        <v>634</v>
      </c>
    </row>
    <row r="104" ht="18.75" customHeight="1" spans="1:10">
      <c r="A104" s="217" t="s">
        <v>350</v>
      </c>
      <c r="B104" s="21" t="s">
        <v>482</v>
      </c>
      <c r="C104" s="21" t="s">
        <v>381</v>
      </c>
      <c r="D104" s="21" t="s">
        <v>382</v>
      </c>
      <c r="E104" s="33" t="s">
        <v>635</v>
      </c>
      <c r="F104" s="21" t="s">
        <v>384</v>
      </c>
      <c r="G104" s="33" t="s">
        <v>636</v>
      </c>
      <c r="H104" s="21" t="s">
        <v>637</v>
      </c>
      <c r="I104" s="21" t="s">
        <v>387</v>
      </c>
      <c r="J104" s="33" t="s">
        <v>638</v>
      </c>
    </row>
    <row r="105" ht="18.75" customHeight="1" spans="1:10">
      <c r="A105" s="217" t="s">
        <v>350</v>
      </c>
      <c r="B105" s="21" t="s">
        <v>482</v>
      </c>
      <c r="C105" s="21" t="s">
        <v>418</v>
      </c>
      <c r="D105" s="21" t="s">
        <v>419</v>
      </c>
      <c r="E105" s="33" t="s">
        <v>489</v>
      </c>
      <c r="F105" s="21" t="s">
        <v>406</v>
      </c>
      <c r="G105" s="33" t="s">
        <v>490</v>
      </c>
      <c r="H105" s="21"/>
      <c r="I105" s="21" t="s">
        <v>408</v>
      </c>
      <c r="J105" s="33" t="s">
        <v>639</v>
      </c>
    </row>
    <row r="106" ht="18.75" customHeight="1" spans="1:10">
      <c r="A106" s="217" t="s">
        <v>350</v>
      </c>
      <c r="B106" s="21" t="s">
        <v>482</v>
      </c>
      <c r="C106" s="21" t="s">
        <v>426</v>
      </c>
      <c r="D106" s="21" t="s">
        <v>427</v>
      </c>
      <c r="E106" s="33" t="s">
        <v>494</v>
      </c>
      <c r="F106" s="21" t="s">
        <v>384</v>
      </c>
      <c r="G106" s="33" t="s">
        <v>478</v>
      </c>
      <c r="H106" s="21" t="s">
        <v>400</v>
      </c>
      <c r="I106" s="21" t="s">
        <v>387</v>
      </c>
      <c r="J106" s="33" t="s">
        <v>495</v>
      </c>
    </row>
    <row r="107" ht="18.75" customHeight="1" spans="1:10">
      <c r="A107" s="217" t="s">
        <v>350</v>
      </c>
      <c r="B107" s="21" t="s">
        <v>482</v>
      </c>
      <c r="C107" s="21" t="s">
        <v>426</v>
      </c>
      <c r="D107" s="21" t="s">
        <v>427</v>
      </c>
      <c r="E107" s="33" t="s">
        <v>492</v>
      </c>
      <c r="F107" s="21" t="s">
        <v>384</v>
      </c>
      <c r="G107" s="33" t="s">
        <v>478</v>
      </c>
      <c r="H107" s="21" t="s">
        <v>400</v>
      </c>
      <c r="I107" s="21" t="s">
        <v>387</v>
      </c>
      <c r="J107" s="33" t="s">
        <v>640</v>
      </c>
    </row>
  </sheetData>
  <mergeCells count="24">
    <mergeCell ref="A2:J2"/>
    <mergeCell ref="A3:H3"/>
    <mergeCell ref="A7:A17"/>
    <mergeCell ref="A18:A27"/>
    <mergeCell ref="A28:A37"/>
    <mergeCell ref="A38:A43"/>
    <mergeCell ref="A44:A50"/>
    <mergeCell ref="A51:A63"/>
    <mergeCell ref="A64:A71"/>
    <mergeCell ref="A72:A85"/>
    <mergeCell ref="A86:A92"/>
    <mergeCell ref="A93:A102"/>
    <mergeCell ref="A103:A107"/>
    <mergeCell ref="B7:B17"/>
    <mergeCell ref="B18:B27"/>
    <mergeCell ref="B28:B37"/>
    <mergeCell ref="B38:B43"/>
    <mergeCell ref="B44:B50"/>
    <mergeCell ref="B51:B63"/>
    <mergeCell ref="B64:B71"/>
    <mergeCell ref="B72:B85"/>
    <mergeCell ref="B86:B92"/>
    <mergeCell ref="B93:B102"/>
    <mergeCell ref="B103:B107"/>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贾云峰</cp:lastModifiedBy>
  <dcterms:created xsi:type="dcterms:W3CDTF">2025-03-12T02:35:00Z</dcterms:created>
  <dcterms:modified xsi:type="dcterms:W3CDTF">2025-03-19T01:58:39Z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3000D13A18F44B1297D6E13D5485BADE_12</vt:lpwstr>
  </property>
  <property fmtid="{D5CDD505-2E9C-101B-9397-08002B2CF9AE}" pid="3" name="KSOProductBuildVer">
    <vt:lpwstr>2052-12.1.0.17145</vt:lpwstr>
  </property>
</Properties>
</file>