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<sst xmlns="http://schemas.openxmlformats.org/spreadsheetml/2006/main" count="1149" uniqueCount="450">
  <si>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</si>
  <si>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</si>
  <si>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</si>
  <si>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</si>
  <si>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</si>
  <si>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</si>
  <si>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</si>
  <si>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</si>
  <si>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</si>
  <si>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</si>
  <si>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</si>
  <si>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</si>
  <si>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</si>
  <si>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</si>
  <si>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</si>
  <si>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</si>
  <si>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</si>
  <si>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</si>
  <si>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</si>
  <si>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</si>
  <si>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</si>
  <si>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</si>
  <si>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</si>
  <si>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</si>
  <si>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</si>
  <si>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</si>
  <si>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</si>
  <si>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</si>
  <si>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</si>
  <si>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</si>
  <si>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</si>
  <si>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</si>
  <si>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</si>
  <si>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</si>
  <si>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</si>
  <si>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</si>
  <si>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</si>
  <si>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</si>
  <si>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</si>
  <si>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</si>
  <si>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</si>
  <si>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</si>
  <si>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</si>
  <si>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</si>
  <si>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</si>
  <si>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</si>
  <si>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</si>
  <si>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</si>
  <si>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</si>
  <si>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</si>
  <si>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</si>
  <si>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</si>
  <si>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</si>
  <si>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</si>
  <si>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</si>
  <si>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</si>
  <si>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</si>
  <si>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</si>
  <si>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</si>
  <si>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</si>
  <si>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</si>
  <si>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</si>
  <si>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</si>
  <si>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</si>
  <si>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</si>
  <si>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</si>
  <si>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</si>
  <si>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</si>
  <si>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</si>
  <si>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</si>
  <si>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105012</t>
  </si>
  <si>
    <t>永德县班卡中学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</si>
  <si>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</si>
  <si>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</si>
  <si>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</si>
  <si>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</si>
  <si>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</si>
  <si>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</si>
  <si>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</si>
  <si>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</si>
  <si>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</si>
  <si>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</si>
  <si>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</si>
  <si>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</si>
  <si>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</si>
  <si>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</si>
  <si>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</si>
  <si>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</si>
  <si>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</si>
  <si>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</si>
  <si>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</si>
  <si>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</si>
  <si>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</si>
  <si>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</si>
  <si>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</si>
  <si>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</si>
  <si>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</si>
  <si>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</si>
  <si>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</si>
  <si>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</si>
  <si>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</si>
  <si>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</si>
  <si>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</si>
  <si>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</si>
  <si>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</si>
  <si>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</si>
  <si>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</si>
  <si>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</si>
  <si>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</si>
  <si>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</si>
  <si>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</si>
  <si>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</si>
  <si>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</si>
  <si>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</si>
  <si>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</si>
  <si>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</si>
  <si>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</si>
  <si>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</si>
  <si>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2130104</t>
  </si>
  <si>
    <t>事业运行</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</si>
  <si>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</si>
  <si>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</si>
  <si>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</si>
  <si>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</si>
  <si>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</si>
  <si>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</si>
  <si>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</si>
  <si>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</si>
  <si>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</si>
  <si>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</si>
  <si>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</si>
  <si>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</si>
  <si>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</si>
  <si>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</si>
  <si>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</si>
  <si>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</si>
  <si>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</si>
  <si>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</si>
  <si>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</si>
  <si>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</si>
  <si>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</si>
  <si>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</si>
  <si>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</si>
  <si>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</si>
  <si>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</si>
  <si>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</si>
  <si>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</si>
  <si>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</si>
  <si>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</si>
  <si>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</si>
  <si>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</si>
  <si>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</si>
  <si>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</si>
  <si>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</si>
  <si>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</si>
  <si>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</si>
  <si>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</si>
  <si>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</si>
  <si>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</si>
  <si>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</si>
  <si>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</si>
  <si>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</si>
  <si>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</si>
  <si>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</si>
  <si>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</si>
  <si>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</si>
  <si>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</si>
  <si>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</si>
  <si>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</si>
  <si>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</si>
  <si>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</si>
  <si>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</si>
  <si>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</si>
  <si>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</si>
  <si>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</si>
  <si>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</si>
  <si>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</si>
  <si>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</si>
  <si>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</si>
  <si>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</si>
  <si>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</si>
  <si>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</si>
  <si>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</si>
  <si>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</si>
  <si>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</si>
  <si>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</si>
  <si>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</si>
  <si>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r>
      <rPr>
        <sz val="12"/>
        <color theme="1"/>
        <rFont val="Microsoft YaHei UI"/>
        <charset val="134"/>
      </rPr>
      <t>2025</t>
    </r>
    <r>
      <rPr>
        <sz val="12"/>
        <color theme="1"/>
        <rFont val="宋体"/>
        <charset val="134"/>
      </rPr>
      <t>年我部门无</t>
    </r>
    <r>
      <rPr>
        <sz val="12"/>
        <color theme="1"/>
        <rFont val="Microsoft YaHei UI"/>
        <charset val="134"/>
      </rPr>
      <t>“</t>
    </r>
    <r>
      <rPr>
        <sz val="12"/>
        <color theme="1"/>
        <rFont val="宋体"/>
        <charset val="134"/>
      </rPr>
      <t>三公</t>
    </r>
    <r>
      <rPr>
        <sz val="12"/>
        <color theme="1"/>
        <rFont val="Microsoft YaHei UI"/>
        <charset val="134"/>
      </rPr>
      <t>”</t>
    </r>
    <r>
      <rPr>
        <sz val="12"/>
        <color theme="1"/>
        <rFont val="宋体"/>
        <charset val="134"/>
      </rPr>
      <t>经费支出预算，故公开附表中</t>
    </r>
    <r>
      <rPr>
        <sz val="12"/>
        <color theme="1"/>
        <rFont val="Microsoft YaHei UI"/>
        <charset val="134"/>
      </rPr>
      <t>“</t>
    </r>
    <r>
      <rPr>
        <sz val="12"/>
        <color theme="1"/>
        <rFont val="宋体"/>
        <charset val="134"/>
      </rPr>
      <t>三公</t>
    </r>
    <r>
      <rPr>
        <sz val="12"/>
        <color theme="1"/>
        <rFont val="Microsoft YaHei UI"/>
        <charset val="134"/>
      </rPr>
      <t>”</t>
    </r>
    <r>
      <rPr>
        <sz val="12"/>
        <color theme="1"/>
        <rFont val="宋体"/>
        <charset val="134"/>
      </rPr>
      <t>经费支出预算表</t>
    </r>
    <r>
      <rPr>
        <sz val="12"/>
        <color theme="1"/>
        <rFont val="Microsoft YaHei UI"/>
        <charset val="134"/>
      </rPr>
      <t>”</t>
    </r>
    <r>
      <rPr>
        <sz val="12"/>
        <color theme="1"/>
        <rFont val="宋体"/>
        <charset val="134"/>
      </rPr>
      <t>为空表。</t>
    </r>
  </si>
  <si>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</si>
  <si>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</si>
  <si>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</si>
  <si>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</si>
  <si>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</si>
  <si>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</si>
  <si>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</si>
  <si>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</si>
  <si>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</si>
  <si>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</si>
  <si>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</si>
  <si>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</si>
  <si>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</si>
  <si>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</si>
  <si>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</si>
  <si>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</si>
  <si>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</si>
  <si>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</si>
  <si>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530923210000000019323</t>
  </si>
  <si>
    <t>事业单位工资支出</t>
  </si>
  <si>
    <t>30101</t>
  </si>
  <si>
    <t>基本工资</t>
  </si>
  <si>
    <t>30102</t>
  </si>
  <si>
    <t>津贴补贴</t>
  </si>
  <si>
    <t>530923231100001417645</t>
  </si>
  <si>
    <t>集中连片乡村教师生活补助</t>
  </si>
  <si>
    <t>530923231100001417646</t>
  </si>
  <si>
    <t>事业人员参照公务员规范后绩效奖</t>
  </si>
  <si>
    <t>30107</t>
  </si>
  <si>
    <t>绩效工资</t>
  </si>
  <si>
    <t>530923210000000019324</t>
  </si>
  <si>
    <t>社会保障缴费</t>
  </si>
  <si>
    <t>30108</t>
  </si>
  <si>
    <t>机关事业单位基本养老保险缴费</t>
  </si>
  <si>
    <t>30109</t>
  </si>
  <si>
    <t>职业年金缴费</t>
  </si>
  <si>
    <t>30110</t>
  </si>
  <si>
    <t>职工基本医疗保险缴费</t>
  </si>
  <si>
    <t>30112</t>
  </si>
  <si>
    <t>其他社会保障缴费</t>
  </si>
  <si>
    <t>530923210000000019325</t>
  </si>
  <si>
    <t>30113</t>
  </si>
  <si>
    <t>530923231100001417962</t>
  </si>
  <si>
    <t>编外人员工资支出</t>
  </si>
  <si>
    <t>30199</t>
  </si>
  <si>
    <t>其他工资福利支出</t>
  </si>
  <si>
    <t>530923221100000437481</t>
  </si>
  <si>
    <t>工会经费</t>
  </si>
  <si>
    <t>30228</t>
  </si>
  <si>
    <t>530923210000000019329</t>
  </si>
  <si>
    <t>离退休公用经费</t>
  </si>
  <si>
    <t>30299</t>
  </si>
  <si>
    <t>其他商品和服务支出</t>
  </si>
  <si>
    <t>530923210000000019744</t>
  </si>
  <si>
    <t>退休费</t>
  </si>
  <si>
    <t>30302</t>
  </si>
  <si>
    <t>预算05-1表</t>
  </si>
  <si>
    <t>项目分类</t>
  </si>
  <si>
    <t>项目单位</t>
  </si>
  <si>
    <t>经济科目编码</t>
  </si>
  <si>
    <t>经济科目名称</t>
  </si>
  <si>
    <t>本年拨款</t>
  </si>
  <si>
    <t>其中：本次下达</t>
  </si>
  <si>
    <t>2025年个税手续费专项资金</t>
  </si>
  <si>
    <t>事业发展类</t>
  </si>
  <si>
    <t>530923251100003783351</t>
  </si>
  <si>
    <t>30201</t>
  </si>
  <si>
    <t>办公费</t>
  </si>
  <si>
    <t>30204</t>
  </si>
  <si>
    <t>手续费</t>
  </si>
  <si>
    <t>2025年家庭经济困难学生生活补助县级补助资金</t>
  </si>
  <si>
    <t>民生类</t>
  </si>
  <si>
    <t>530923251100003967044</t>
  </si>
  <si>
    <t>30308</t>
  </si>
  <si>
    <t>助学金</t>
  </si>
  <si>
    <t>2025年课后服务延时服务资金</t>
  </si>
  <si>
    <t>530923251100003775432</t>
  </si>
  <si>
    <t>30305</t>
  </si>
  <si>
    <t>生活补助</t>
  </si>
  <si>
    <t>2025年食堂伙食费专项资金</t>
  </si>
  <si>
    <t>530923251100003776961</t>
  </si>
  <si>
    <t>2025年学生教辅资料专项资金</t>
  </si>
  <si>
    <t>530923251100003777077</t>
  </si>
  <si>
    <t>2025年学校校服专项资金</t>
  </si>
  <si>
    <t>530923251100003777021</t>
  </si>
  <si>
    <t>30218</t>
  </si>
  <si>
    <t>专用材料费</t>
  </si>
  <si>
    <t>2025年中小学义务教育公用经费（县级配套）资金</t>
  </si>
  <si>
    <t>530923251100003774636</t>
  </si>
  <si>
    <t>课后服务经费</t>
  </si>
  <si>
    <t>530923241100002306543</t>
  </si>
  <si>
    <t>预算05-2表</t>
  </si>
  <si>
    <t>单位名称、项目名称</t>
  </si>
  <si>
    <t>项目年度绩效目标</t>
  </si>
  <si>
    <t>一级指标</t>
  </si>
  <si>
    <t>二级指标</t>
  </si>
  <si>
    <t>三级指标</t>
  </si>
  <si>
    <t>指标性质</t>
  </si>
  <si>
    <t>指标值</t>
  </si>
  <si>
    <t>度量单位</t>
  </si>
  <si>
    <t>指标属性</t>
  </si>
  <si>
    <t>指标内容</t>
  </si>
  <si>
    <t>通过上缴个人所得税费，国家税务局返还手续费，用于开展教育教学工作及办理税务工作材料。</t>
  </si>
  <si>
    <t>产出指标</t>
  </si>
  <si>
    <t>数量指标</t>
  </si>
  <si>
    <t>获补学校数</t>
  </si>
  <si>
    <t>=</t>
  </si>
  <si>
    <t>1.0</t>
  </si>
  <si>
    <t>个</t>
  </si>
  <si>
    <t>定量指标</t>
  </si>
  <si>
    <t>反映获补助人员、企业的数量情况，也适用补贴、资助等形式的补助。</t>
  </si>
  <si>
    <t>质量指标</t>
  </si>
  <si>
    <t>获补学校准确率</t>
  </si>
  <si>
    <t>100</t>
  </si>
  <si>
    <t>%</t>
  </si>
  <si>
    <t>映获补助对象认定的准确性情况。
获补对象准确率=抽检符合标准的补助对象数/抽检实际补助对象数*100%</t>
  </si>
  <si>
    <t>时效指标</t>
  </si>
  <si>
    <t>资金到位率</t>
  </si>
  <si>
    <t>反映补助资金的到位情况。
资金到位率=在时限内到位资金/应到位资金*100%</t>
  </si>
  <si>
    <t>成本指标</t>
  </si>
  <si>
    <t>经济成本指标</t>
  </si>
  <si>
    <t>3000</t>
  </si>
  <si>
    <t>反映国税局返回个人所得税手续费资金情况。</t>
  </si>
  <si>
    <t>效益指标</t>
  </si>
  <si>
    <t>社会效益</t>
  </si>
  <si>
    <t>个税手续费政策知晓率</t>
  </si>
  <si>
    <t>&gt;=</t>
  </si>
  <si>
    <t>95</t>
  </si>
  <si>
    <t>反映补助政策的宣传效果情况。
政策知晓率=调查中补助政策知晓人数/调查总人数*100%</t>
  </si>
  <si>
    <t>满意度指标</t>
  </si>
  <si>
    <t>服务对象满意度</t>
  </si>
  <si>
    <t>受益学校满意度</t>
  </si>
  <si>
    <t>反映获补助受益学校的满意程度。</t>
  </si>
  <si>
    <t>根据云教函〔2023〕161号文件要求，通过学校完善规范化管理，加强校服管理，充分发挥校服育人和审美功能，达到校园文化提升功能。</t>
  </si>
  <si>
    <t>购买校服人数</t>
  </si>
  <si>
    <t>757</t>
  </si>
  <si>
    <t>人</t>
  </si>
  <si>
    <t>反映在校学生购买校服的情况</t>
  </si>
  <si>
    <t>政策宣传率</t>
  </si>
  <si>
    <t>反映校服的宣传力度情况。即通过门户网站、报刊、通信、电视、户外广告等对补助政策进行宣传的次数。</t>
  </si>
  <si>
    <t>云南省教育厅 云南省发展和改革委员会云南省市场监督管理局关于进一步加强全省中小学校服规范管理工作的通知</t>
  </si>
  <si>
    <t>社会成本指标</t>
  </si>
  <si>
    <t>146</t>
  </si>
  <si>
    <t>元</t>
  </si>
  <si>
    <t>反映学生自愿购买一套校服成本情况。</t>
  </si>
  <si>
    <t>规范管理提高率</t>
  </si>
  <si>
    <t>反映校服政策的宣传效果情况。
政策知晓率=调查中校服政策知晓人数/调查总人数*100%</t>
  </si>
  <si>
    <t>反映获补助受益学生和家长的满意程度。</t>
  </si>
  <si>
    <t>1、以当年教育事业统计学生人数为依据，按时测算下达补助资金。
2、年生均定额标准（生/年？人）940元，总在校生数扣除随班就读和送教上门学生后的人数，寄宿生公用经费300元生/年？人，特教育公用经费6000元/生/年。
3、按照临政办发［2021］年10号文明确的分档分担比例按时、足额下达补助资金，分担比例为中央和地方按8：2分担，省级承担地方部分的85%，市级承担地方部分的1.5%，县级承担地方部分的13.5%。</t>
  </si>
  <si>
    <t>初中在校生</t>
  </si>
  <si>
    <t>反映在校学生人数</t>
  </si>
  <si>
    <t>补助范围占在校学生比例</t>
  </si>
  <si>
    <t>反映在校学生人数的补助范围</t>
  </si>
  <si>
    <t>补助资金当年到位率</t>
  </si>
  <si>
    <t>反映资金到位及时情况</t>
  </si>
  <si>
    <t>25.38</t>
  </si>
  <si>
    <t>元/生·年</t>
  </si>
  <si>
    <t>反映初中生均标准</t>
  </si>
  <si>
    <t>补助对象政策的知晓度</t>
  </si>
  <si>
    <t>反映补助对象政策的知晓度</t>
  </si>
  <si>
    <t>初中生均公用经费学生满意度</t>
  </si>
  <si>
    <t>反映享受初中教育学生生均公用经费满意度</t>
  </si>
  <si>
    <t>建立完善中小学（幼儿园）教辅材料目录制度，坚持“凡用必审、凡选必审”原则，切实减轻中小学生过重课业负担和家庭经济负担出发，加强中小学教辅材料管理工资。</t>
  </si>
  <si>
    <t>参与购买教辅资料人数</t>
  </si>
  <si>
    <t>反映自愿购买教辅资料的数量情况，也适用补贴、资助等形式的补助。</t>
  </si>
  <si>
    <t>反映政策的宣传力度情况。即通过门户网站、报刊、通信、电视、户外广告等对补助政策进行宣传的次数。</t>
  </si>
  <si>
    <t>自愿购买教辅资料学期完成率</t>
  </si>
  <si>
    <t>反映每学期学生购买教发资料完成的情况。
完成率=在时限内完成数/应完成数*100%</t>
  </si>
  <si>
    <t>学年末学校教学质量下降率</t>
  </si>
  <si>
    <t>&lt;=</t>
  </si>
  <si>
    <t>10</t>
  </si>
  <si>
    <t>反映学校整体教学质量下降的情况。</t>
  </si>
  <si>
    <t>按照“公益性、非营利性”的原则，合理确定伙食费收费标准，规范食堂财务收支行为，严肃财经纪律，改善学生伙食。</t>
  </si>
  <si>
    <t>学校食堂就餐人数</t>
  </si>
  <si>
    <t>反映在校就餐人数</t>
  </si>
  <si>
    <t>伙食费收取覆盖率</t>
  </si>
  <si>
    <t>收取覆盖率=实际食堂就餐人数（企业数）/申请食堂就餐人数（企业数）*100%</t>
  </si>
  <si>
    <t>食堂伙食费兑付率</t>
  </si>
  <si>
    <t>反映食堂兑付供货商资金的情况。
兑付食堂资金率=在时限内兑付资金/应兑付资金*100%</t>
  </si>
  <si>
    <t>食堂就餐伙食质量</t>
  </si>
  <si>
    <t>98</t>
  </si>
  <si>
    <t>反映食堂伙食质量状况改善的情况。</t>
  </si>
  <si>
    <t>受益学生和家长满意度</t>
  </si>
  <si>
    <t>受益教师满意度</t>
  </si>
  <si>
    <t>反映获补助受益教师的满意程度。</t>
  </si>
  <si>
    <t>全面准确摸清义务教育家庭经济困难学生底数，及时开展受助学生的认定、申请与评审，完成资助系统数据录入与更新，做到应助尽助，确保国家资助政策执行到位，专款专用有效提高资金使用效益。</t>
  </si>
  <si>
    <t>获补学生人数</t>
  </si>
  <si>
    <t>575</t>
  </si>
  <si>
    <t>资助政策宣传次数</t>
  </si>
  <si>
    <t>次</t>
  </si>
  <si>
    <t>反映补助政策的宣传力度情况。即通过门户网站、报刊、通信、电视、户外广告等对补助政策进行宣传的次数。</t>
  </si>
  <si>
    <t>获补学生准确率</t>
  </si>
  <si>
    <t>反映获补助对象认定的准确性情况。
获补对象准确率=抽检符合标准的补助对象数/抽检实际补助对象数*100%</t>
  </si>
  <si>
    <t>反映发放单位及时发放补助资金到位的情况。
资金到位率=在时限内到位资金/实际到位资金*100%</t>
  </si>
  <si>
    <t>76646.25</t>
  </si>
  <si>
    <t>反映项目实施所需资金成本情况。</t>
  </si>
  <si>
    <t>家庭经济困难学生生活补助政策知晓率</t>
  </si>
  <si>
    <t>受益学生及家长满意度</t>
  </si>
  <si>
    <t>1、落实立德树人根本任务，促进学生全面成长成才。课程囊括艺术素质类、科技素质类、课程内容力求丰富多彩、提升学生综合素养，德智体美劳全面发展。
2、服务社会，做好基础教育事业，满足学生和家长的需要。</t>
  </si>
  <si>
    <t>学生每天参与课后服务时长</t>
  </si>
  <si>
    <t>小时</t>
  </si>
  <si>
    <t>课后服务时长</t>
  </si>
  <si>
    <t>参与课后服务 学生</t>
  </si>
  <si>
    <t>参与课后服务的学生数</t>
  </si>
  <si>
    <t>补获对象数</t>
  </si>
  <si>
    <t>41</t>
  </si>
  <si>
    <t>参与课后服务的教师数</t>
  </si>
  <si>
    <t>教育教学质量</t>
  </si>
  <si>
    <t>明显提升</t>
  </si>
  <si>
    <t>年</t>
  </si>
  <si>
    <t>可持续影响</t>
  </si>
  <si>
    <t>教育服务年限</t>
  </si>
  <si>
    <t>师生满意度</t>
  </si>
  <si>
    <t>85</t>
  </si>
  <si>
    <t>师生对课后服务满意程度</t>
  </si>
  <si>
    <t>家长满意度</t>
  </si>
  <si>
    <t>家长对课后服务满意程度</t>
  </si>
  <si>
    <t>预算06表</t>
  </si>
  <si>
    <t>政府性基金预算支出预算表</t>
  </si>
  <si>
    <t>单位名称：全部</t>
  </si>
  <si>
    <t>本年政府性基金预算支出</t>
  </si>
  <si>
    <r>
      <rPr>
        <sz val="11"/>
        <color theme="1"/>
        <rFont val="Microsoft YaHei UI"/>
        <charset val="134"/>
      </rPr>
      <t>2025</t>
    </r>
    <r>
      <rPr>
        <sz val="11"/>
        <color theme="1"/>
        <rFont val="宋体"/>
        <charset val="134"/>
      </rPr>
      <t>年我部门无部门政府性基金预算支出，故公开附表中</t>
    </r>
    <r>
      <rPr>
        <sz val="11"/>
        <color theme="1"/>
        <rFont val="Microsoft YaHei UI"/>
        <charset val="134"/>
      </rPr>
      <t>“</t>
    </r>
    <r>
      <rPr>
        <sz val="11"/>
        <color theme="1"/>
        <rFont val="宋体"/>
        <charset val="134"/>
      </rPr>
      <t>部门政府性基金预算支出预算表</t>
    </r>
    <r>
      <rPr>
        <sz val="11"/>
        <color theme="1"/>
        <rFont val="Microsoft YaHei UI"/>
        <charset val="134"/>
      </rPr>
      <t>”</t>
    </r>
    <r>
      <rPr>
        <sz val="11"/>
        <color theme="1"/>
        <rFont val="宋体"/>
        <charset val="134"/>
      </rPr>
      <t>为空表。</t>
    </r>
  </si>
  <si>
    <t>预算07表</t>
  </si>
  <si>
    <t>预算项目</t>
  </si>
  <si>
    <t>采购项目</t>
  </si>
  <si>
    <t>采购目录</t>
  </si>
  <si>
    <t>计量
单位</t>
  </si>
  <si>
    <t>数量</t>
  </si>
  <si>
    <t>面向中小企业预留资金</t>
  </si>
  <si>
    <t>政府性
基金</t>
  </si>
  <si>
    <t>国有资本经营收益</t>
  </si>
  <si>
    <t>财政专户管理的收入</t>
  </si>
  <si>
    <r>
      <rPr>
        <sz val="11"/>
        <color theme="1"/>
        <rFont val="Microsoft YaHei UI"/>
        <charset val="134"/>
      </rPr>
      <t>2025</t>
    </r>
    <r>
      <rPr>
        <sz val="11"/>
        <color theme="1"/>
        <rFont val="宋体"/>
        <charset val="134"/>
      </rPr>
      <t>年我部门无部门政府采购支出预算，故公开附表中</t>
    </r>
    <r>
      <rPr>
        <sz val="11"/>
        <color theme="1"/>
        <rFont val="Microsoft YaHei UI"/>
        <charset val="134"/>
      </rPr>
      <t>“</t>
    </r>
    <r>
      <rPr>
        <sz val="11"/>
        <color theme="1"/>
        <rFont val="宋体"/>
        <charset val="134"/>
      </rPr>
      <t>部门政府采购预算表</t>
    </r>
    <r>
      <rPr>
        <sz val="11"/>
        <color theme="1"/>
        <rFont val="Microsoft YaHei UI"/>
        <charset val="134"/>
      </rPr>
      <t>”</t>
    </r>
    <r>
      <rPr>
        <sz val="11"/>
        <color theme="1"/>
        <rFont val="宋体"/>
        <charset val="134"/>
      </rPr>
      <t>为空表。</t>
    </r>
  </si>
  <si>
    <t>预算08表</t>
  </si>
  <si>
    <t>政府购买服务项目</t>
  </si>
  <si>
    <t>政府购买服务目录</t>
  </si>
  <si>
    <t>政府性基金</t>
  </si>
  <si>
    <r>
      <rPr>
        <sz val="11"/>
        <color theme="1"/>
        <rFont val="Microsoft YaHei UI"/>
        <charset val="134"/>
      </rPr>
      <t>2025</t>
    </r>
    <r>
      <rPr>
        <sz val="11"/>
        <color theme="1"/>
        <rFont val="宋体"/>
        <charset val="134"/>
      </rPr>
      <t>年我部门无部门政府购买服务预算，故公开附表中</t>
    </r>
    <r>
      <rPr>
        <sz val="11"/>
        <color theme="1"/>
        <rFont val="Microsoft YaHei UI"/>
        <charset val="134"/>
      </rPr>
      <t>“</t>
    </r>
    <r>
      <rPr>
        <sz val="11"/>
        <color theme="1"/>
        <rFont val="宋体"/>
        <charset val="134"/>
      </rPr>
      <t>部门政府购买服务预算表</t>
    </r>
    <r>
      <rPr>
        <sz val="11"/>
        <color theme="1"/>
        <rFont val="Microsoft YaHei UI"/>
        <charset val="134"/>
      </rPr>
      <t>”</t>
    </r>
    <r>
      <rPr>
        <sz val="11"/>
        <color theme="1"/>
        <rFont val="宋体"/>
        <charset val="134"/>
      </rPr>
      <t>为空表。</t>
    </r>
  </si>
  <si>
    <t>预算09-1表</t>
  </si>
  <si>
    <t>单位名称（项目）</t>
  </si>
  <si>
    <t>地区</t>
  </si>
  <si>
    <t>-</t>
  </si>
  <si>
    <r>
      <rPr>
        <sz val="11"/>
        <color theme="1"/>
        <rFont val="Microsoft YaHei UI"/>
        <charset val="134"/>
      </rPr>
      <t>2025</t>
    </r>
    <r>
      <rPr>
        <sz val="11"/>
        <color theme="1"/>
        <rFont val="宋体"/>
        <charset val="134"/>
      </rPr>
      <t>年我部门无县对下转移支付预算，故公开附表中</t>
    </r>
    <r>
      <rPr>
        <sz val="11"/>
        <color theme="1"/>
        <rFont val="Microsoft YaHei UI"/>
        <charset val="134"/>
      </rPr>
      <t>“</t>
    </r>
    <r>
      <rPr>
        <sz val="11"/>
        <color theme="1"/>
        <rFont val="宋体"/>
        <charset val="134"/>
      </rPr>
      <t>县对下转移支付预算表</t>
    </r>
    <r>
      <rPr>
        <sz val="11"/>
        <color theme="1"/>
        <rFont val="Microsoft YaHei UI"/>
        <charset val="134"/>
      </rPr>
      <t>”</t>
    </r>
    <r>
      <rPr>
        <sz val="11"/>
        <color theme="1"/>
        <rFont val="宋体"/>
        <charset val="134"/>
      </rPr>
      <t>为空表。</t>
    </r>
  </si>
  <si>
    <t>预算09-2表</t>
  </si>
  <si>
    <r>
      <rPr>
        <sz val="11"/>
        <color theme="1"/>
        <rFont val="Microsoft YaHei UI"/>
        <charset val="134"/>
      </rPr>
      <t>2025</t>
    </r>
    <r>
      <rPr>
        <sz val="11"/>
        <color theme="1"/>
        <rFont val="宋体"/>
        <charset val="134"/>
      </rPr>
      <t>年我部门无县对下转移支付绩效目标表预算，故公开附表中</t>
    </r>
    <r>
      <rPr>
        <sz val="11"/>
        <color theme="1"/>
        <rFont val="Microsoft YaHei UI"/>
        <charset val="134"/>
      </rPr>
      <t>“</t>
    </r>
    <r>
      <rPr>
        <sz val="11"/>
        <color theme="1"/>
        <rFont val="宋体"/>
        <charset val="134"/>
      </rPr>
      <t>县对下转移支付绩效目标表</t>
    </r>
    <r>
      <rPr>
        <sz val="11"/>
        <color theme="1"/>
        <rFont val="Microsoft YaHei UI"/>
        <charset val="134"/>
      </rPr>
      <t>”</t>
    </r>
    <r>
      <rPr>
        <sz val="11"/>
        <color theme="1"/>
        <rFont val="宋体"/>
        <charset val="134"/>
      </rPr>
      <t>为空表。</t>
    </r>
  </si>
  <si>
    <t>预算10表</t>
  </si>
  <si>
    <t>资产类别</t>
  </si>
  <si>
    <t>资产分类代码.名称</t>
  </si>
  <si>
    <t>资产名称</t>
  </si>
  <si>
    <t>计量单位</t>
  </si>
  <si>
    <t>财政部门批复数（元）</t>
  </si>
  <si>
    <t>单价</t>
  </si>
  <si>
    <t>金额</t>
  </si>
  <si>
    <r>
      <rPr>
        <sz val="11"/>
        <color theme="1"/>
        <rFont val="Microsoft YaHei UI"/>
        <charset val="134"/>
      </rPr>
      <t>2025</t>
    </r>
    <r>
      <rPr>
        <sz val="11"/>
        <color theme="1"/>
        <rFont val="宋体"/>
        <charset val="134"/>
      </rPr>
      <t>年我部门无新增资产配置表预算，故公开附表中</t>
    </r>
    <r>
      <rPr>
        <sz val="11"/>
        <color theme="1"/>
        <rFont val="Microsoft YaHei UI"/>
        <charset val="134"/>
      </rPr>
      <t>“</t>
    </r>
    <r>
      <rPr>
        <sz val="11"/>
        <color theme="1"/>
        <rFont val="宋体"/>
        <charset val="134"/>
      </rPr>
      <t>新增资产配置表</t>
    </r>
    <r>
      <rPr>
        <sz val="11"/>
        <color theme="1"/>
        <rFont val="Microsoft YaHei UI"/>
        <charset val="134"/>
      </rPr>
      <t>”</t>
    </r>
    <r>
      <rPr>
        <sz val="11"/>
        <color theme="1"/>
        <rFont val="宋体"/>
        <charset val="134"/>
      </rPr>
      <t>为空表。</t>
    </r>
  </si>
  <si>
    <t>预算11表</t>
  </si>
  <si>
    <t>上级补助</t>
  </si>
  <si>
    <r>
      <rPr>
        <sz val="11"/>
        <color theme="1"/>
        <rFont val="Microsoft YaHei UI"/>
        <charset val="134"/>
      </rPr>
      <t>2025</t>
    </r>
    <r>
      <rPr>
        <sz val="11"/>
        <color theme="1"/>
        <rFont val="宋体"/>
        <charset val="134"/>
      </rPr>
      <t>年我部门无转移支付补助项目支出预算，故公开附表中</t>
    </r>
    <r>
      <rPr>
        <sz val="11"/>
        <color theme="1"/>
        <rFont val="Microsoft YaHei UI"/>
        <charset val="134"/>
      </rPr>
      <t>“</t>
    </r>
    <r>
      <rPr>
        <sz val="11"/>
        <color theme="1"/>
        <rFont val="宋体"/>
        <charset val="134"/>
      </rPr>
      <t>转移支付补助项目支出预算表</t>
    </r>
    <r>
      <rPr>
        <sz val="11"/>
        <color theme="1"/>
        <rFont val="Microsoft YaHei UI"/>
        <charset val="134"/>
      </rPr>
      <t>”</t>
    </r>
    <r>
      <rPr>
        <sz val="11"/>
        <color theme="1"/>
        <rFont val="宋体"/>
        <charset val="134"/>
      </rPr>
      <t>为空表。</t>
    </r>
  </si>
  <si>
    <t>预算12表</t>
  </si>
  <si>
    <t>项目级次</t>
  </si>
  <si>
    <t>312 民生类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</si>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</sst>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1"/>
      <color theme="1"/>
      <name val="Microsoft YaHei UI"/>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12"/>
      <color theme="1"/>
      <name val="Microsoft YaHei UI"/>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9">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6" fontId="7" fillId="0" borderId="7" xfId="51" applyProtection="1">
      <alignment horizontal="right" vertical="center"/>
      <protection locked="0"/>
    </xf>
    <xf numFmtId="49" fontId="7" fillId="0" borderId="7" xfId="50"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9" fillId="0" borderId="0" xfId="0" applyFont="1" applyBorder="1" applyAlignment="1">
      <alignment horizontal="center" vertical="top"/>
      <protection locked="0"/>
    </xf>
    <xf numFmtId="0" fontId="0" fillId="0" borderId="0" xfId="0" applyBorder="1" applyAlignment="1">
      <alignment horizontal="center" vertical="top"/>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1"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2"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3" fillId="0" borderId="7" xfId="0" applyFont="1" applyBorder="1" applyAlignment="1" applyProtection="1">
      <alignment horizontal="center" vertical="center"/>
    </xf>
    <xf numFmtId="0" fontId="13" fillId="0" borderId="7" xfId="0" applyFont="1" applyBorder="1" applyAlignment="1">
      <alignment horizontal="center" vertical="center"/>
      <protection locked="0"/>
    </xf>
    <xf numFmtId="0" fontId="13"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13" fillId="0" borderId="10" xfId="0" applyFont="1" applyBorder="1" applyAlignment="1">
      <alignment horizontal="center" vertical="center" wrapText="1"/>
      <protection locked="0"/>
    </xf>
    <xf numFmtId="0" fontId="13" fillId="0" borderId="12" xfId="0" applyFont="1" applyBorder="1" applyAlignment="1">
      <alignment horizontal="center" vertical="center"/>
      <protection locked="0"/>
    </xf>
    <xf numFmtId="0" fontId="13" fillId="0" borderId="12" xfId="0" applyFont="1" applyBorder="1" applyAlignment="1">
      <alignment horizontal="center" vertical="center" wrapText="1"/>
      <protection locked="0"/>
    </xf>
    <xf numFmtId="0" fontId="14" fillId="0" borderId="0" xfId="0" applyFont="1" applyAlignment="1">
      <alignment horizontal="right"/>
      <protection locked="0"/>
    </xf>
    <xf numFmtId="49" fontId="14"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5" fillId="0" borderId="0" xfId="0" applyFont="1" applyAlignment="1">
      <alignment horizontal="center" vertical="center" wrapText="1"/>
      <protection locked="0"/>
    </xf>
    <xf numFmtId="0" fontId="15" fillId="0" borderId="0" xfId="0" applyFont="1" applyAlignment="1">
      <alignment horizontal="center" vertical="center"/>
      <protection locked="0"/>
    </xf>
    <xf numFmtId="0" fontId="15"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10" fillId="0" borderId="6" xfId="0" applyFont="1" applyBorder="1" applyAlignment="1">
      <alignment horizontal="center" vertical="center"/>
      <protection locked="0"/>
    </xf>
    <xf numFmtId="49" fontId="10" fillId="0" borderId="11" xfId="0" applyNumberFormat="1" applyFont="1" applyBorder="1" applyAlignment="1">
      <alignment horizontal="center" vertical="center"/>
      <protection locked="0"/>
    </xf>
    <xf numFmtId="0" fontId="10" fillId="0" borderId="11" xfId="0" applyFont="1" applyBorder="1" applyAlignment="1">
      <alignment horizontal="center" vertical="center"/>
      <protection locked="0"/>
    </xf>
    <xf numFmtId="0" fontId="10"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0"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4" fillId="0" borderId="7" xfId="0" applyFont="1" applyBorder="1" applyAlignment="1">
      <alignment horizontal="left" vertical="center" wrapText="1"/>
      <protection locked="0"/>
    </xf>
    <xf numFmtId="0" fontId="4" fillId="0" borderId="1" xfId="0" applyFont="1" applyBorder="1" applyAlignment="1">
      <alignment horizontal="center" vertical="center" wrapText="1"/>
      <protection locked="0"/>
    </xf>
    <xf numFmtId="0" fontId="4" fillId="0" borderId="5" xfId="0" applyFont="1" applyBorder="1" applyAlignment="1">
      <alignment horizontal="center" vertical="center" wrapText="1"/>
      <protection locked="0"/>
    </xf>
    <xf numFmtId="0" fontId="4" fillId="0" borderId="6" xfId="0" applyFont="1" applyBorder="1" applyAlignment="1">
      <alignment horizontal="center"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6" fillId="0" borderId="0" xfId="0" applyFont="1" applyAlignment="1" applyProtection="1">
      <alignment horizontal="center"/>
    </xf>
    <xf numFmtId="0" fontId="16" fillId="0" borderId="0" xfId="0" applyFont="1" applyAlignment="1" applyProtection="1">
      <alignment horizontal="center" wrapText="1"/>
    </xf>
    <xf numFmtId="0" fontId="16" fillId="0" borderId="0" xfId="0" applyFont="1" applyAlignment="1" applyProtection="1">
      <alignment wrapText="1"/>
    </xf>
    <xf numFmtId="0" fontId="17" fillId="0" borderId="0" xfId="0" applyAlignment="1" applyProtection="1">
      <alignment horizontal="right" vertical="center" wrapText="1"/>
    </xf>
    <xf numFmtId="0" fontId="18"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10" fillId="0" borderId="7" xfId="0" applyFont="1" applyBorder="1" applyAlignment="1">
      <alignment horizontal="center" vertical="center"/>
      <protection locked="0"/>
    </xf>
    <xf numFmtId="0" fontId="19" fillId="0" borderId="7" xfId="0" applyFont="1" applyBorder="1" applyAlignment="1">
      <alignment horizontal="center" vertical="center"/>
      <protection locked="0"/>
    </xf>
    <xf numFmtId="0" fontId="19" fillId="0" borderId="7" xfId="0" applyFont="1" applyBorder="1" applyAlignment="1" applyProtection="1">
      <alignment horizontal="center" vertical="center"/>
    </xf>
    <xf numFmtId="0" fontId="19" fillId="0" borderId="2" xfId="0" applyFont="1" applyBorder="1" applyAlignment="1" applyProtection="1">
      <alignment horizontal="center" vertical="center"/>
    </xf>
    <xf numFmtId="176" fontId="17" fillId="0" borderId="7" xfId="51" applyFont="1">
      <alignment horizontal="right" vertical="center"/>
    </xf>
    <xf numFmtId="176" fontId="17" fillId="0" borderId="7" xfId="51" applyFont="1" applyAlignment="1">
      <alignment horizontal="center" vertical="center"/>
    </xf>
    <xf numFmtId="0" fontId="20" fillId="0" borderId="0" xfId="0" applyFont="1" applyBorder="1" applyAlignment="1">
      <alignment horizontal="center" vertical="top"/>
      <protection locked="0"/>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10" fillId="0" borderId="7" xfId="0" applyNumberFormat="1" applyFont="1" applyBorder="1" applyAlignment="1" applyProtection="1">
      <alignment horizontal="center" vertical="center"/>
    </xf>
    <xf numFmtId="0" fontId="10" fillId="0" borderId="7" xfId="0" applyFont="1" applyBorder="1" applyAlignment="1" applyProtection="1">
      <alignment horizontal="center" vertical="center"/>
    </xf>
    <xf numFmtId="49" fontId="10"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3" fillId="0" borderId="7" xfId="0" applyFont="1" applyBorder="1" applyAlignment="1" applyProtection="1">
      <alignment horizontal="center" vertical="center"/>
    </xf>
    <xf numFmtId="0" fontId="23" fillId="0" borderId="7" xfId="0" applyFont="1" applyBorder="1" applyAlignment="1">
      <alignment horizontal="center" vertical="center"/>
      <protection locked="0"/>
    </xf>
    <xf numFmtId="0" fontId="7" fillId="0" borderId="7" xfId="0" applyFont="1" applyBorder="1">
      <alignment vertical="top"/>
      <protection locked="0"/>
    </xf>
    <xf numFmtId="176"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6" fontId="24" fillId="0" borderId="7" xfId="51" applyFont="1" applyProtection="1">
      <alignment horizontal="right" vertical="center"/>
      <protection locked="0"/>
    </xf>
    <xf numFmtId="0" fontId="25" fillId="0" borderId="0" xfId="0" applyFont="1" applyProtection="1">
      <alignment vertical="top"/>
    </xf>
    <xf numFmtId="0" fontId="26"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8"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4" fillId="0" borderId="6" xfId="0" applyFont="1" applyBorder="1" applyAlignment="1">
      <alignment horizontal="center" vertical="center"/>
      <protection locked="0"/>
    </xf>
    <xf numFmtId="0" fontId="23"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3"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opLeftCell="A11" workbookViewId="0">
      <selection activeCell="D37" sqref="D3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4" t="s">
        <v>0</v>
      </c>
    </row>
    <row r="2" ht="36" customHeight="1" spans="1:4">
      <c r="A2" s="4" t="str">
        <f>"2025"&amp;"年部门财务收支预算总表"</f>
        <v>2025年部门财务收支预算总表</v>
      </c>
      <c r="B2" s="209"/>
      <c r="C2" s="209"/>
      <c r="D2" s="209"/>
    </row>
    <row r="3" ht="18.75" customHeight="1" spans="1:4">
      <c r="A3" s="36" t="str">
        <f>"单位名称："&amp;"永德县班卡中学"</f>
        <v>单位名称：永德县班卡中学</v>
      </c>
      <c r="B3" s="210"/>
      <c r="C3" s="210"/>
      <c r="D3" s="34" t="s">
        <v>1</v>
      </c>
    </row>
    <row r="4" ht="18.75" customHeight="1" spans="1:4">
      <c r="A4" s="11" t="s">
        <v>2</v>
      </c>
      <c r="B4" s="13"/>
      <c r="C4" s="11" t="s">
        <v>3</v>
      </c>
      <c r="D4" s="13"/>
    </row>
    <row r="5" ht="18.75" customHeight="1" spans="1:4">
      <c r="A5" s="26" t="s">
        <v>4</v>
      </c>
      <c r="B5" s="26" t="str">
        <f t="shared" ref="B5:D5" si="0">"2025"&amp;"年预算数"</f>
        <v>2025年预算数</v>
      </c>
      <c r="C5" s="26" t="s">
        <v>5</v>
      </c>
      <c r="D5" s="26" t="str">
        <f t="shared" si="0"/>
        <v>2025年预算数</v>
      </c>
    </row>
    <row r="6" ht="18.75" customHeight="1" spans="1:4">
      <c r="A6" s="28"/>
      <c r="B6" s="28"/>
      <c r="C6" s="28"/>
      <c r="D6" s="28"/>
    </row>
    <row r="7" ht="18.75" customHeight="1" spans="1:4">
      <c r="A7" s="174" t="s">
        <v>6</v>
      </c>
      <c r="B7" s="23">
        <v>5593885.79</v>
      </c>
      <c r="C7" s="174" t="s">
        <v>7</v>
      </c>
      <c r="D7" s="23"/>
    </row>
    <row r="8" ht="18.75" customHeight="1" spans="1:4">
      <c r="A8" s="174" t="s">
        <v>8</v>
      </c>
      <c r="B8" s="23"/>
      <c r="C8" s="174" t="s">
        <v>9</v>
      </c>
      <c r="D8" s="23"/>
    </row>
    <row r="9" ht="18.75" customHeight="1" spans="1:4">
      <c r="A9" s="174" t="s">
        <v>10</v>
      </c>
      <c r="B9" s="23"/>
      <c r="C9" s="174" t="s">
        <v>11</v>
      </c>
      <c r="D9" s="23"/>
    </row>
    <row r="10" ht="18.75" customHeight="1" spans="1:4">
      <c r="A10" s="174" t="s">
        <v>12</v>
      </c>
      <c r="B10" s="23"/>
      <c r="C10" s="174" t="s">
        <v>13</v>
      </c>
      <c r="D10" s="23"/>
    </row>
    <row r="11" ht="18.75" customHeight="1" spans="1:4">
      <c r="A11" s="21" t="s">
        <v>14</v>
      </c>
      <c r="B11" s="23">
        <v>3893980</v>
      </c>
      <c r="C11" s="211" t="s">
        <v>15</v>
      </c>
      <c r="D11" s="23">
        <v>6116223.64</v>
      </c>
    </row>
    <row r="12" ht="18.75" customHeight="1" spans="1:4">
      <c r="A12" s="212" t="s">
        <v>16</v>
      </c>
      <c r="B12" s="23"/>
      <c r="C12" s="213" t="s">
        <v>17</v>
      </c>
      <c r="D12" s="23"/>
    </row>
    <row r="13" ht="18.75" customHeight="1" spans="1:4">
      <c r="A13" s="212" t="s">
        <v>18</v>
      </c>
      <c r="B13" s="23"/>
      <c r="C13" s="213" t="s">
        <v>19</v>
      </c>
      <c r="D13" s="23"/>
    </row>
    <row r="14" ht="18.75" customHeight="1" spans="1:4">
      <c r="A14" s="212" t="s">
        <v>20</v>
      </c>
      <c r="B14" s="23"/>
      <c r="C14" s="213" t="s">
        <v>21</v>
      </c>
      <c r="D14" s="23">
        <v>512952.64</v>
      </c>
    </row>
    <row r="15" ht="18.75" customHeight="1" spans="1:4">
      <c r="A15" s="212" t="s">
        <v>22</v>
      </c>
      <c r="B15" s="23"/>
      <c r="C15" s="213" t="s">
        <v>23</v>
      </c>
      <c r="D15" s="23">
        <v>226357.43</v>
      </c>
    </row>
    <row r="16" ht="18.75" customHeight="1" spans="1:4">
      <c r="A16" s="212" t="s">
        <v>24</v>
      </c>
      <c r="B16" s="23">
        <v>3893980</v>
      </c>
      <c r="C16" s="212" t="s">
        <v>25</v>
      </c>
      <c r="D16" s="23"/>
    </row>
    <row r="17" ht="18.75" customHeight="1" spans="1:4">
      <c r="A17" s="212" t="s">
        <v>26</v>
      </c>
      <c r="B17" s="23"/>
      <c r="C17" s="212" t="s">
        <v>27</v>
      </c>
      <c r="D17" s="23"/>
    </row>
    <row r="18" ht="18.75" customHeight="1" spans="1:4">
      <c r="A18" s="214" t="s">
        <v>26</v>
      </c>
      <c r="B18" s="23"/>
      <c r="C18" s="213" t="s">
        <v>28</v>
      </c>
      <c r="D18" s="23"/>
    </row>
    <row r="19" ht="18.75" customHeight="1" spans="1:4">
      <c r="A19" s="214" t="s">
        <v>26</v>
      </c>
      <c r="B19" s="23"/>
      <c r="C19" s="213" t="s">
        <v>29</v>
      </c>
      <c r="D19" s="23"/>
    </row>
    <row r="20" ht="18.75" customHeight="1" spans="1:4">
      <c r="A20" s="214" t="s">
        <v>26</v>
      </c>
      <c r="B20" s="23"/>
      <c r="C20" s="213" t="s">
        <v>30</v>
      </c>
      <c r="D20" s="23"/>
    </row>
    <row r="21" ht="18.75" customHeight="1" spans="1:4">
      <c r="A21" s="214" t="s">
        <v>26</v>
      </c>
      <c r="B21" s="23"/>
      <c r="C21" s="213" t="s">
        <v>31</v>
      </c>
      <c r="D21" s="23"/>
    </row>
    <row r="22" ht="18.75" customHeight="1" spans="1:4">
      <c r="A22" s="214" t="s">
        <v>26</v>
      </c>
      <c r="B22" s="23"/>
      <c r="C22" s="213" t="s">
        <v>32</v>
      </c>
      <c r="D22" s="23"/>
    </row>
    <row r="23" ht="18.75" customHeight="1" spans="1:4">
      <c r="A23" s="214" t="s">
        <v>26</v>
      </c>
      <c r="B23" s="23"/>
      <c r="C23" s="213" t="s">
        <v>33</v>
      </c>
      <c r="D23" s="23"/>
    </row>
    <row r="24" ht="18.75" customHeight="1" spans="1:4">
      <c r="A24" s="214" t="s">
        <v>26</v>
      </c>
      <c r="B24" s="23"/>
      <c r="C24" s="213" t="s">
        <v>34</v>
      </c>
      <c r="D24" s="23"/>
    </row>
    <row r="25" ht="18.75" customHeight="1" spans="1:4">
      <c r="A25" s="214" t="s">
        <v>26</v>
      </c>
      <c r="B25" s="23"/>
      <c r="C25" s="213" t="s">
        <v>35</v>
      </c>
      <c r="D25" s="23">
        <v>350182.08</v>
      </c>
    </row>
    <row r="26" ht="18.75" customHeight="1" spans="1:4">
      <c r="A26" s="214" t="s">
        <v>26</v>
      </c>
      <c r="B26" s="23"/>
      <c r="C26" s="213" t="s">
        <v>36</v>
      </c>
      <c r="D26" s="23"/>
    </row>
    <row r="27" ht="18.75" customHeight="1" spans="1:4">
      <c r="A27" s="214" t="s">
        <v>26</v>
      </c>
      <c r="B27" s="23"/>
      <c r="C27" s="213" t="s">
        <v>37</v>
      </c>
      <c r="D27" s="23"/>
    </row>
    <row r="28" ht="18.75" customHeight="1" spans="1:4">
      <c r="A28" s="214" t="s">
        <v>26</v>
      </c>
      <c r="B28" s="23"/>
      <c r="C28" s="213" t="s">
        <v>38</v>
      </c>
      <c r="D28" s="23"/>
    </row>
    <row r="29" ht="18.75" customHeight="1" spans="1:4">
      <c r="A29" s="214" t="s">
        <v>26</v>
      </c>
      <c r="B29" s="23"/>
      <c r="C29" s="213" t="s">
        <v>39</v>
      </c>
      <c r="D29" s="23"/>
    </row>
    <row r="30" ht="18.75" customHeight="1" spans="1:4">
      <c r="A30" s="215" t="s">
        <v>26</v>
      </c>
      <c r="B30" s="23"/>
      <c r="C30" s="212" t="s">
        <v>40</v>
      </c>
      <c r="D30" s="23"/>
    </row>
    <row r="31" ht="18.75" customHeight="1" spans="1:4">
      <c r="A31" s="215" t="s">
        <v>26</v>
      </c>
      <c r="B31" s="23"/>
      <c r="C31" s="212" t="s">
        <v>41</v>
      </c>
      <c r="D31" s="23"/>
    </row>
    <row r="32" ht="18.75" customHeight="1" spans="1:4">
      <c r="A32" s="215" t="s">
        <v>26</v>
      </c>
      <c r="B32" s="23"/>
      <c r="C32" s="212" t="s">
        <v>42</v>
      </c>
      <c r="D32" s="23"/>
    </row>
    <row r="33" ht="18.75" customHeight="1" spans="1:4">
      <c r="A33" s="216"/>
      <c r="B33" s="175"/>
      <c r="C33" s="212" t="s">
        <v>43</v>
      </c>
      <c r="D33" s="173"/>
    </row>
    <row r="34" ht="18.75" customHeight="1" spans="1:4">
      <c r="A34" s="216" t="s">
        <v>44</v>
      </c>
      <c r="B34" s="175">
        <f>SUM(B7:B11)</f>
        <v>9487865.79</v>
      </c>
      <c r="C34" s="170" t="s">
        <v>45</v>
      </c>
      <c r="D34" s="175">
        <v>7205715.79</v>
      </c>
    </row>
    <row r="35" ht="18.75" customHeight="1" spans="1:4">
      <c r="A35" s="217" t="s">
        <v>46</v>
      </c>
      <c r="B35" s="23">
        <v>170550</v>
      </c>
      <c r="C35" s="174" t="s">
        <v>47</v>
      </c>
      <c r="D35" s="23">
        <v>2452700</v>
      </c>
    </row>
    <row r="36" ht="18.75" customHeight="1" spans="1:4">
      <c r="A36" s="217" t="s">
        <v>48</v>
      </c>
      <c r="B36" s="23"/>
      <c r="C36" s="174" t="s">
        <v>48</v>
      </c>
      <c r="D36" s="23"/>
    </row>
    <row r="37" ht="18.75" customHeight="1" spans="1:4">
      <c r="A37" s="217" t="s">
        <v>49</v>
      </c>
      <c r="B37" s="23">
        <f>B35-B36</f>
        <v>170550</v>
      </c>
      <c r="C37" s="174" t="s">
        <v>50</v>
      </c>
      <c r="D37" s="23">
        <v>2452700</v>
      </c>
    </row>
    <row r="38" ht="18.75" customHeight="1" spans="1:4">
      <c r="A38" s="218" t="s">
        <v>51</v>
      </c>
      <c r="B38" s="175">
        <f t="shared" ref="B38:D38" si="1">B34+B35</f>
        <v>9658415.79</v>
      </c>
      <c r="C38" s="170" t="s">
        <v>52</v>
      </c>
      <c r="D38" s="175">
        <f t="shared" si="1"/>
        <v>9658415.79</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C16" sqref="C16"/>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98">
        <v>1</v>
      </c>
      <c r="B1" s="99">
        <v>0</v>
      </c>
      <c r="C1" s="98">
        <v>1</v>
      </c>
      <c r="D1" s="100"/>
      <c r="E1" s="100"/>
      <c r="F1" s="34" t="s">
        <v>405</v>
      </c>
    </row>
    <row r="2" ht="36.75" customHeight="1" spans="1:6">
      <c r="A2" s="101" t="str">
        <f>"2025"&amp;"年部门政府性基金预算支出预算表"</f>
        <v>2025年部门政府性基金预算支出预算表</v>
      </c>
      <c r="B2" s="102" t="s">
        <v>406</v>
      </c>
      <c r="C2" s="103"/>
      <c r="D2" s="104"/>
      <c r="E2" s="104"/>
      <c r="F2" s="104"/>
    </row>
    <row r="3" ht="18.75" customHeight="1" spans="1:6">
      <c r="A3" s="6" t="str">
        <f>"单位名称："&amp;"永德县班卡中学"</f>
        <v>单位名称：永德县班卡中学</v>
      </c>
      <c r="B3" s="6" t="s">
        <v>407</v>
      </c>
      <c r="C3" s="98"/>
      <c r="D3" s="100"/>
      <c r="E3" s="100"/>
      <c r="F3" s="34" t="s">
        <v>1</v>
      </c>
    </row>
    <row r="4" ht="18.75" customHeight="1" spans="1:6">
      <c r="A4" s="105" t="s">
        <v>189</v>
      </c>
      <c r="B4" s="106" t="s">
        <v>73</v>
      </c>
      <c r="C4" s="107" t="s">
        <v>74</v>
      </c>
      <c r="D4" s="12" t="s">
        <v>408</v>
      </c>
      <c r="E4" s="12"/>
      <c r="F4" s="13"/>
    </row>
    <row r="5" ht="18.75" customHeight="1" spans="1:6">
      <c r="A5" s="108"/>
      <c r="B5" s="109"/>
      <c r="C5" s="110"/>
      <c r="D5" s="93" t="s">
        <v>56</v>
      </c>
      <c r="E5" s="93" t="s">
        <v>75</v>
      </c>
      <c r="F5" s="93" t="s">
        <v>76</v>
      </c>
    </row>
    <row r="6" ht="18.75" customHeight="1" spans="1:6">
      <c r="A6" s="111">
        <v>1</v>
      </c>
      <c r="B6" s="112" t="s">
        <v>169</v>
      </c>
      <c r="C6" s="113">
        <v>3</v>
      </c>
      <c r="D6" s="114">
        <v>4</v>
      </c>
      <c r="E6" s="114">
        <v>5</v>
      </c>
      <c r="F6" s="114">
        <v>6</v>
      </c>
    </row>
    <row r="7" ht="18.75" customHeight="1" spans="1:6">
      <c r="A7" s="115"/>
      <c r="B7" s="81"/>
      <c r="C7" s="81"/>
      <c r="D7" s="23"/>
      <c r="E7" s="23"/>
      <c r="F7" s="23"/>
    </row>
    <row r="8" ht="18.75" customHeight="1" spans="1:6">
      <c r="A8" s="115"/>
      <c r="B8" s="81"/>
      <c r="C8" s="81"/>
      <c r="D8" s="23"/>
      <c r="E8" s="23"/>
      <c r="F8" s="23"/>
    </row>
    <row r="9" ht="18.75" customHeight="1" spans="1:6">
      <c r="A9" s="116" t="s">
        <v>56</v>
      </c>
      <c r="B9" s="117"/>
      <c r="C9" s="25"/>
      <c r="D9" s="23"/>
      <c r="E9" s="23"/>
      <c r="F9" s="23"/>
    </row>
    <row r="11" ht="30" customHeight="1" spans="1:6">
      <c r="A11" s="31" t="s">
        <v>409</v>
      </c>
      <c r="B11" s="32"/>
      <c r="C11" s="32"/>
      <c r="D11" s="32"/>
      <c r="E11" s="32"/>
      <c r="F11" s="32"/>
    </row>
  </sheetData>
  <mergeCells count="8">
    <mergeCell ref="A2:F2"/>
    <mergeCell ref="A3:C3"/>
    <mergeCell ref="D4:F4"/>
    <mergeCell ref="A9:C9"/>
    <mergeCell ref="A11:F1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Zeros="0" workbookViewId="0">
      <selection activeCell="C18" sqref="C18"/>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3"/>
      <c r="P1" s="33"/>
      <c r="Q1" s="34" t="s">
        <v>410</v>
      </c>
    </row>
    <row r="2" ht="35.25" customHeight="1" spans="1:17">
      <c r="A2" s="35" t="str">
        <f>"2025"&amp;"年部门政府采购预算表"</f>
        <v>2025年部门政府采购预算表</v>
      </c>
      <c r="B2" s="5"/>
      <c r="C2" s="5"/>
      <c r="D2" s="5"/>
      <c r="E2" s="5"/>
      <c r="F2" s="5"/>
      <c r="G2" s="5"/>
      <c r="H2" s="5"/>
      <c r="I2" s="5"/>
      <c r="J2" s="5"/>
      <c r="K2" s="68"/>
      <c r="L2" s="5"/>
      <c r="M2" s="5"/>
      <c r="N2" s="5"/>
      <c r="O2" s="68"/>
      <c r="P2" s="68"/>
      <c r="Q2" s="5"/>
    </row>
    <row r="3" ht="18.75" customHeight="1" spans="1:17">
      <c r="A3" s="36" t="str">
        <f>"单位名称："&amp;"永德县班卡中学"</f>
        <v>单位名称：永德县班卡中学</v>
      </c>
      <c r="B3" s="8"/>
      <c r="C3" s="8"/>
      <c r="D3" s="8"/>
      <c r="E3" s="8"/>
      <c r="F3" s="8"/>
      <c r="G3" s="8"/>
      <c r="H3" s="8"/>
      <c r="I3" s="8"/>
      <c r="J3" s="8"/>
      <c r="O3" s="86"/>
      <c r="P3" s="86"/>
      <c r="Q3" s="34" t="s">
        <v>175</v>
      </c>
    </row>
    <row r="4" ht="18.75" customHeight="1" spans="1:17">
      <c r="A4" s="10" t="s">
        <v>411</v>
      </c>
      <c r="B4" s="71" t="s">
        <v>412</v>
      </c>
      <c r="C4" s="71" t="s">
        <v>413</v>
      </c>
      <c r="D4" s="71" t="s">
        <v>414</v>
      </c>
      <c r="E4" s="71" t="s">
        <v>415</v>
      </c>
      <c r="F4" s="71" t="s">
        <v>416</v>
      </c>
      <c r="G4" s="40" t="s">
        <v>196</v>
      </c>
      <c r="H4" s="40"/>
      <c r="I4" s="40"/>
      <c r="J4" s="40"/>
      <c r="K4" s="73"/>
      <c r="L4" s="40"/>
      <c r="M4" s="40"/>
      <c r="N4" s="40"/>
      <c r="O4" s="88"/>
      <c r="P4" s="73"/>
      <c r="Q4" s="41"/>
    </row>
    <row r="5" ht="18.75" customHeight="1" spans="1:17">
      <c r="A5" s="15"/>
      <c r="B5" s="74"/>
      <c r="C5" s="74"/>
      <c r="D5" s="74"/>
      <c r="E5" s="74"/>
      <c r="F5" s="74"/>
      <c r="G5" s="74" t="s">
        <v>56</v>
      </c>
      <c r="H5" s="74" t="s">
        <v>59</v>
      </c>
      <c r="I5" s="74" t="s">
        <v>417</v>
      </c>
      <c r="J5" s="74" t="s">
        <v>418</v>
      </c>
      <c r="K5" s="95" t="s">
        <v>419</v>
      </c>
      <c r="L5" s="89" t="s">
        <v>78</v>
      </c>
      <c r="M5" s="89"/>
      <c r="N5" s="89"/>
      <c r="O5" s="96"/>
      <c r="P5" s="97"/>
      <c r="Q5" s="76"/>
    </row>
    <row r="6" ht="27" customHeight="1" spans="1:17">
      <c r="A6" s="17"/>
      <c r="B6" s="76"/>
      <c r="C6" s="76"/>
      <c r="D6" s="76"/>
      <c r="E6" s="76"/>
      <c r="F6" s="76"/>
      <c r="G6" s="76"/>
      <c r="H6" s="76" t="s">
        <v>58</v>
      </c>
      <c r="I6" s="76"/>
      <c r="J6" s="76"/>
      <c r="K6" s="77"/>
      <c r="L6" s="76" t="s">
        <v>58</v>
      </c>
      <c r="M6" s="76" t="s">
        <v>65</v>
      </c>
      <c r="N6" s="76" t="s">
        <v>204</v>
      </c>
      <c r="O6" s="92" t="s">
        <v>67</v>
      </c>
      <c r="P6" s="77" t="s">
        <v>68</v>
      </c>
      <c r="Q6" s="76" t="s">
        <v>69</v>
      </c>
    </row>
    <row r="7" ht="18.75" customHeight="1" spans="1:17">
      <c r="A7" s="28">
        <v>1</v>
      </c>
      <c r="B7" s="93">
        <v>2</v>
      </c>
      <c r="C7" s="93">
        <v>3</v>
      </c>
      <c r="D7" s="28">
        <v>4</v>
      </c>
      <c r="E7" s="93">
        <v>5</v>
      </c>
      <c r="F7" s="93">
        <v>6</v>
      </c>
      <c r="G7" s="28">
        <v>7</v>
      </c>
      <c r="H7" s="93">
        <v>8</v>
      </c>
      <c r="I7" s="93">
        <v>9</v>
      </c>
      <c r="J7" s="28">
        <v>10</v>
      </c>
      <c r="K7" s="93">
        <v>11</v>
      </c>
      <c r="L7" s="93">
        <v>12</v>
      </c>
      <c r="M7" s="28">
        <v>13</v>
      </c>
      <c r="N7" s="93">
        <v>14</v>
      </c>
      <c r="O7" s="93">
        <v>15</v>
      </c>
      <c r="P7" s="28">
        <v>16</v>
      </c>
      <c r="Q7" s="93">
        <v>17</v>
      </c>
    </row>
    <row r="8" ht="18.75" customHeight="1" spans="1:17">
      <c r="A8" s="79"/>
      <c r="B8" s="80"/>
      <c r="C8" s="80"/>
      <c r="D8" s="80"/>
      <c r="E8" s="94"/>
      <c r="F8" s="23"/>
      <c r="G8" s="23"/>
      <c r="H8" s="23"/>
      <c r="I8" s="23"/>
      <c r="J8" s="23"/>
      <c r="K8" s="23"/>
      <c r="L8" s="23"/>
      <c r="M8" s="23"/>
      <c r="N8" s="23"/>
      <c r="O8" s="23"/>
      <c r="P8" s="23"/>
      <c r="Q8" s="23"/>
    </row>
    <row r="9" ht="18.75" customHeight="1" spans="1:17">
      <c r="A9" s="79"/>
      <c r="B9" s="80"/>
      <c r="C9" s="80"/>
      <c r="D9" s="80"/>
      <c r="E9" s="94"/>
      <c r="F9" s="23"/>
      <c r="G9" s="23"/>
      <c r="H9" s="23"/>
      <c r="I9" s="23"/>
      <c r="J9" s="23"/>
      <c r="K9" s="23"/>
      <c r="L9" s="23"/>
      <c r="M9" s="23"/>
      <c r="N9" s="23"/>
      <c r="O9" s="23"/>
      <c r="P9" s="23"/>
      <c r="Q9" s="23"/>
    </row>
    <row r="10" ht="18.75" customHeight="1" spans="1:17">
      <c r="A10" s="82" t="s">
        <v>56</v>
      </c>
      <c r="B10" s="25"/>
      <c r="C10" s="25"/>
      <c r="D10" s="25"/>
      <c r="E10" s="25"/>
      <c r="F10" s="23"/>
      <c r="G10" s="23"/>
      <c r="H10" s="23"/>
      <c r="I10" s="23"/>
      <c r="J10" s="23"/>
      <c r="K10" s="23"/>
      <c r="L10" s="23"/>
      <c r="M10" s="23"/>
      <c r="N10" s="23"/>
      <c r="O10" s="23"/>
      <c r="P10" s="23"/>
      <c r="Q10" s="23"/>
    </row>
    <row r="12" customHeight="1" spans="1:6">
      <c r="A12" s="31" t="s">
        <v>420</v>
      </c>
      <c r="B12" s="32"/>
      <c r="C12" s="32"/>
      <c r="D12" s="32"/>
      <c r="E12" s="32"/>
      <c r="F12" s="32"/>
    </row>
  </sheetData>
  <mergeCells count="17">
    <mergeCell ref="A2:Q2"/>
    <mergeCell ref="A3:F3"/>
    <mergeCell ref="G4:Q4"/>
    <mergeCell ref="L5:Q5"/>
    <mergeCell ref="A10:E10"/>
    <mergeCell ref="A12:F12"/>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2"/>
  <sheetViews>
    <sheetView showZeros="0" workbookViewId="0">
      <selection activeCell="C17" sqref="C17"/>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64"/>
      <c r="B1" s="64"/>
      <c r="C1" s="65"/>
      <c r="D1" s="64"/>
      <c r="E1" s="64"/>
      <c r="F1" s="64"/>
      <c r="G1" s="64"/>
      <c r="H1" s="66"/>
      <c r="I1" s="59"/>
      <c r="J1" s="59"/>
      <c r="K1" s="59"/>
      <c r="L1" s="33"/>
      <c r="M1" s="84"/>
      <c r="N1" s="85" t="s">
        <v>421</v>
      </c>
    </row>
    <row r="2" ht="34.5" customHeight="1" spans="1:14">
      <c r="A2" s="35" t="str">
        <f>"2025"&amp;"年部门政府购买服务预算表"</f>
        <v>2025年部门政府购买服务预算表</v>
      </c>
      <c r="B2" s="67"/>
      <c r="C2" s="68"/>
      <c r="D2" s="67"/>
      <c r="E2" s="67"/>
      <c r="F2" s="67"/>
      <c r="G2" s="67"/>
      <c r="H2" s="69"/>
      <c r="I2" s="67"/>
      <c r="J2" s="67"/>
      <c r="K2" s="67"/>
      <c r="L2" s="68"/>
      <c r="M2" s="69"/>
      <c r="N2" s="67"/>
    </row>
    <row r="3" ht="18.75" customHeight="1" spans="1:14">
      <c r="A3" s="56" t="str">
        <f>"单位名称："&amp;"永德县班卡中学"</f>
        <v>单位名称：永德县班卡中学</v>
      </c>
      <c r="B3" s="57"/>
      <c r="C3" s="70"/>
      <c r="D3" s="57"/>
      <c r="E3" s="57"/>
      <c r="F3" s="57"/>
      <c r="G3" s="57"/>
      <c r="H3" s="66"/>
      <c r="I3" s="59"/>
      <c r="J3" s="59"/>
      <c r="K3" s="59"/>
      <c r="L3" s="86"/>
      <c r="M3" s="87"/>
      <c r="N3" s="85" t="s">
        <v>175</v>
      </c>
    </row>
    <row r="4" ht="18.75" customHeight="1" spans="1:14">
      <c r="A4" s="10" t="s">
        <v>411</v>
      </c>
      <c r="B4" s="71" t="s">
        <v>422</v>
      </c>
      <c r="C4" s="72" t="s">
        <v>423</v>
      </c>
      <c r="D4" s="40" t="s">
        <v>196</v>
      </c>
      <c r="E4" s="40"/>
      <c r="F4" s="40"/>
      <c r="G4" s="40"/>
      <c r="H4" s="73"/>
      <c r="I4" s="40"/>
      <c r="J4" s="40"/>
      <c r="K4" s="40"/>
      <c r="L4" s="88"/>
      <c r="M4" s="73"/>
      <c r="N4" s="41"/>
    </row>
    <row r="5" ht="18.75" customHeight="1" spans="1:14">
      <c r="A5" s="15"/>
      <c r="B5" s="74"/>
      <c r="C5" s="75"/>
      <c r="D5" s="74" t="s">
        <v>56</v>
      </c>
      <c r="E5" s="74" t="s">
        <v>59</v>
      </c>
      <c r="F5" s="74" t="s">
        <v>424</v>
      </c>
      <c r="G5" s="74" t="s">
        <v>418</v>
      </c>
      <c r="H5" s="75" t="s">
        <v>419</v>
      </c>
      <c r="I5" s="89" t="s">
        <v>78</v>
      </c>
      <c r="J5" s="89"/>
      <c r="K5" s="89"/>
      <c r="L5" s="90"/>
      <c r="M5" s="91"/>
      <c r="N5" s="76"/>
    </row>
    <row r="6" ht="27" customHeight="1" spans="1:14">
      <c r="A6" s="17"/>
      <c r="B6" s="76"/>
      <c r="C6" s="77"/>
      <c r="D6" s="76"/>
      <c r="E6" s="76"/>
      <c r="F6" s="76"/>
      <c r="G6" s="76"/>
      <c r="H6" s="77"/>
      <c r="I6" s="76" t="s">
        <v>58</v>
      </c>
      <c r="J6" s="76" t="s">
        <v>65</v>
      </c>
      <c r="K6" s="76" t="s">
        <v>204</v>
      </c>
      <c r="L6" s="92"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56</v>
      </c>
      <c r="B10" s="25"/>
      <c r="C10" s="83"/>
      <c r="D10" s="23"/>
      <c r="E10" s="23"/>
      <c r="F10" s="23"/>
      <c r="G10" s="23"/>
      <c r="H10" s="23"/>
      <c r="I10" s="23"/>
      <c r="J10" s="23"/>
      <c r="K10" s="23"/>
      <c r="L10" s="23"/>
      <c r="M10" s="23"/>
      <c r="N10" s="23"/>
    </row>
    <row r="12" ht="22" customHeight="1" spans="1:7">
      <c r="A12" s="31" t="s">
        <v>425</v>
      </c>
      <c r="B12" s="32"/>
      <c r="C12" s="32"/>
      <c r="D12" s="32"/>
      <c r="E12" s="32"/>
      <c r="F12" s="32"/>
      <c r="G12" s="32"/>
    </row>
  </sheetData>
  <mergeCells count="14">
    <mergeCell ref="A2:N2"/>
    <mergeCell ref="A3:C3"/>
    <mergeCell ref="D4:N4"/>
    <mergeCell ref="I5:N5"/>
    <mergeCell ref="A10:C10"/>
    <mergeCell ref="A12:G12"/>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15" sqref="C15"/>
    </sheetView>
  </sheetViews>
  <sheetFormatPr defaultColWidth="9.14285714285714" defaultRowHeight="14.25" customHeight="1" outlineLevelCol="7"/>
  <cols>
    <col min="1" max="1" width="37.7142857142857" customWidth="1"/>
    <col min="2" max="4" width="22.847619047619" customWidth="1"/>
    <col min="5" max="8" width="20.847619047619" customWidth="1"/>
  </cols>
  <sheetData>
    <row r="1" ht="13.5" customHeight="1" spans="1:8">
      <c r="A1" s="2"/>
      <c r="B1" s="2"/>
      <c r="C1" s="2"/>
      <c r="D1" s="54"/>
      <c r="H1" s="33" t="s">
        <v>426</v>
      </c>
    </row>
    <row r="2" ht="27.75" customHeight="1" spans="1:8">
      <c r="A2" s="55" t="str">
        <f>"2025"&amp;"年县对下转移支付预算表"</f>
        <v>2025年县对下转移支付预算表</v>
      </c>
      <c r="B2" s="5"/>
      <c r="C2" s="5"/>
      <c r="D2" s="5"/>
      <c r="E2" s="5"/>
      <c r="F2" s="5"/>
      <c r="G2" s="5"/>
      <c r="H2" s="5"/>
    </row>
    <row r="3" ht="18.75" customHeight="1" spans="1:8">
      <c r="A3" s="56" t="str">
        <f>"单位名称："&amp;"永德县班卡中学"</f>
        <v>单位名称：永德县班卡中学</v>
      </c>
      <c r="B3" s="57"/>
      <c r="C3" s="57"/>
      <c r="D3" s="58"/>
      <c r="E3" s="59"/>
      <c r="F3" s="59"/>
      <c r="G3" s="59"/>
      <c r="H3" s="33" t="s">
        <v>175</v>
      </c>
    </row>
    <row r="4" ht="18.75" customHeight="1" spans="1:8">
      <c r="A4" s="26" t="s">
        <v>427</v>
      </c>
      <c r="B4" s="11" t="s">
        <v>196</v>
      </c>
      <c r="C4" s="12"/>
      <c r="D4" s="12"/>
      <c r="E4" s="11" t="s">
        <v>428</v>
      </c>
      <c r="F4" s="12"/>
      <c r="G4" s="12"/>
      <c r="H4" s="13"/>
    </row>
    <row r="5" ht="18.75" customHeight="1" spans="1:8">
      <c r="A5" s="28"/>
      <c r="B5" s="27" t="s">
        <v>56</v>
      </c>
      <c r="C5" s="10" t="s">
        <v>59</v>
      </c>
      <c r="D5" s="60" t="s">
        <v>424</v>
      </c>
      <c r="E5" s="61" t="s">
        <v>429</v>
      </c>
      <c r="F5" s="61" t="s">
        <v>429</v>
      </c>
      <c r="G5" s="61" t="s">
        <v>429</v>
      </c>
      <c r="H5" s="62" t="s">
        <v>429</v>
      </c>
    </row>
    <row r="6" ht="18.75" customHeight="1" spans="1:8">
      <c r="A6" s="61">
        <v>1</v>
      </c>
      <c r="B6" s="61">
        <v>2</v>
      </c>
      <c r="C6" s="61">
        <v>3</v>
      </c>
      <c r="D6" s="63">
        <v>4</v>
      </c>
      <c r="E6" s="61">
        <v>5</v>
      </c>
      <c r="F6" s="61">
        <v>6</v>
      </c>
      <c r="G6" s="61">
        <v>7</v>
      </c>
      <c r="H6" s="61">
        <v>8</v>
      </c>
    </row>
    <row r="9" ht="40" customHeight="1" spans="1:5">
      <c r="A9" s="31" t="s">
        <v>430</v>
      </c>
      <c r="B9" s="32"/>
      <c r="C9" s="32"/>
      <c r="D9" s="32"/>
      <c r="E9" s="32"/>
    </row>
  </sheetData>
  <mergeCells count="6">
    <mergeCell ref="A2:H2"/>
    <mergeCell ref="A3:G3"/>
    <mergeCell ref="B4:D4"/>
    <mergeCell ref="E4:H4"/>
    <mergeCell ref="A9:E9"/>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
  <sheetViews>
    <sheetView showZeros="0" workbookViewId="0">
      <selection activeCell="D14" sqref="D14"/>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3" t="s">
        <v>431</v>
      </c>
    </row>
    <row r="2" ht="36" customHeight="1" spans="1:10">
      <c r="A2" s="4" t="str">
        <f>"2025"&amp;"年县对下转移支付绩效目标表"</f>
        <v>2025年县对下转移支付绩效目标表</v>
      </c>
      <c r="B2" s="5"/>
      <c r="C2" s="5"/>
      <c r="D2" s="5"/>
      <c r="E2" s="5"/>
      <c r="F2" s="49"/>
      <c r="G2" s="5"/>
      <c r="H2" s="49"/>
      <c r="I2" s="49"/>
      <c r="J2" s="5"/>
    </row>
    <row r="3" ht="18.75" customHeight="1" spans="1:8">
      <c r="A3" s="50" t="str">
        <f>"单位名称："&amp;"永德县班卡中学"</f>
        <v>单位名称：永德县班卡中学</v>
      </c>
      <c r="B3" s="51"/>
      <c r="C3" s="51"/>
      <c r="D3" s="51"/>
      <c r="E3" s="51"/>
      <c r="F3" s="52"/>
      <c r="G3" s="51"/>
      <c r="H3" s="52"/>
    </row>
    <row r="4" ht="18.75" customHeight="1" spans="1:10">
      <c r="A4" s="42" t="s">
        <v>280</v>
      </c>
      <c r="B4" s="42" t="s">
        <v>281</v>
      </c>
      <c r="C4" s="42" t="s">
        <v>282</v>
      </c>
      <c r="D4" s="42" t="s">
        <v>283</v>
      </c>
      <c r="E4" s="42" t="s">
        <v>284</v>
      </c>
      <c r="F4" s="53" t="s">
        <v>285</v>
      </c>
      <c r="G4" s="42" t="s">
        <v>286</v>
      </c>
      <c r="H4" s="53" t="s">
        <v>287</v>
      </c>
      <c r="I4" s="53" t="s">
        <v>288</v>
      </c>
      <c r="J4" s="42" t="s">
        <v>289</v>
      </c>
    </row>
    <row r="5" ht="18.75" customHeight="1" spans="1:10">
      <c r="A5" s="42">
        <v>1</v>
      </c>
      <c r="B5" s="42">
        <v>2</v>
      </c>
      <c r="C5" s="42">
        <v>3</v>
      </c>
      <c r="D5" s="42">
        <v>4</v>
      </c>
      <c r="E5" s="42">
        <v>5</v>
      </c>
      <c r="F5" s="53">
        <v>6</v>
      </c>
      <c r="G5" s="42">
        <v>7</v>
      </c>
      <c r="H5" s="53">
        <v>8</v>
      </c>
      <c r="I5" s="53">
        <v>9</v>
      </c>
      <c r="J5" s="42">
        <v>10</v>
      </c>
    </row>
    <row r="8" ht="23" customHeight="1" spans="1:5">
      <c r="A8" s="31" t="s">
        <v>432</v>
      </c>
      <c r="B8" s="32"/>
      <c r="C8" s="32"/>
      <c r="D8" s="32"/>
      <c r="E8" s="32"/>
    </row>
  </sheetData>
  <mergeCells count="3">
    <mergeCell ref="A2:J2"/>
    <mergeCell ref="A3:H3"/>
    <mergeCell ref="A8:E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E19" sqref="E1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4" t="s">
        <v>433</v>
      </c>
    </row>
    <row r="2" ht="34.5" customHeight="1" spans="1:8">
      <c r="A2" s="35" t="str">
        <f>"2025"&amp;"年新增资产配置表"</f>
        <v>2025年新增资产配置表</v>
      </c>
      <c r="B2" s="5"/>
      <c r="C2" s="5"/>
      <c r="D2" s="5"/>
      <c r="E2" s="5"/>
      <c r="F2" s="5"/>
      <c r="G2" s="5"/>
      <c r="H2" s="5"/>
    </row>
    <row r="3" ht="18.75" customHeight="1" spans="1:8">
      <c r="A3" s="36" t="str">
        <f>"单位名称："&amp;"永德县班卡中学"</f>
        <v>单位名称：永德县班卡中学</v>
      </c>
      <c r="B3" s="7"/>
      <c r="C3" s="37"/>
      <c r="H3" s="38" t="s">
        <v>175</v>
      </c>
    </row>
    <row r="4" ht="18.75" customHeight="1" spans="1:8">
      <c r="A4" s="10" t="s">
        <v>189</v>
      </c>
      <c r="B4" s="10" t="s">
        <v>434</v>
      </c>
      <c r="C4" s="10" t="s">
        <v>435</v>
      </c>
      <c r="D4" s="10" t="s">
        <v>436</v>
      </c>
      <c r="E4" s="10" t="s">
        <v>437</v>
      </c>
      <c r="F4" s="39" t="s">
        <v>438</v>
      </c>
      <c r="G4" s="40"/>
      <c r="H4" s="41"/>
    </row>
    <row r="5" ht="18.75" customHeight="1" spans="1:8">
      <c r="A5" s="17"/>
      <c r="B5" s="17"/>
      <c r="C5" s="17"/>
      <c r="D5" s="17"/>
      <c r="E5" s="17"/>
      <c r="F5" s="42" t="s">
        <v>415</v>
      </c>
      <c r="G5" s="42" t="s">
        <v>439</v>
      </c>
      <c r="H5" s="42" t="s">
        <v>440</v>
      </c>
    </row>
    <row r="6" ht="18.75" customHeight="1" spans="1:8">
      <c r="A6" s="43">
        <v>1</v>
      </c>
      <c r="B6" s="43">
        <v>2</v>
      </c>
      <c r="C6" s="43">
        <v>3</v>
      </c>
      <c r="D6" s="43">
        <v>4</v>
      </c>
      <c r="E6" s="43">
        <v>5</v>
      </c>
      <c r="F6" s="43">
        <v>6</v>
      </c>
      <c r="G6" s="44">
        <v>7</v>
      </c>
      <c r="H6" s="43">
        <v>8</v>
      </c>
    </row>
    <row r="7" ht="18.75" customHeight="1" spans="1:8">
      <c r="A7" s="45"/>
      <c r="B7" s="45"/>
      <c r="C7" s="45"/>
      <c r="D7" s="45"/>
      <c r="E7" s="45"/>
      <c r="F7" s="46"/>
      <c r="G7" s="23"/>
      <c r="H7" s="23"/>
    </row>
    <row r="8" ht="18.75" customHeight="1" spans="1:8">
      <c r="A8" s="47" t="s">
        <v>56</v>
      </c>
      <c r="B8" s="48"/>
      <c r="C8" s="48"/>
      <c r="D8" s="48"/>
      <c r="E8" s="48"/>
      <c r="F8" s="46"/>
      <c r="G8" s="23"/>
      <c r="H8" s="23"/>
    </row>
    <row r="10" ht="21" customHeight="1" spans="1:6">
      <c r="A10" s="31" t="s">
        <v>441</v>
      </c>
      <c r="B10" s="32"/>
      <c r="C10" s="32"/>
      <c r="D10" s="32"/>
      <c r="E10" s="32"/>
      <c r="F10" s="32"/>
    </row>
  </sheetData>
  <mergeCells count="10">
    <mergeCell ref="A2:H2"/>
    <mergeCell ref="A3:C3"/>
    <mergeCell ref="F4:H4"/>
    <mergeCell ref="A8:E8"/>
    <mergeCell ref="A10:F10"/>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3"/>
  <sheetViews>
    <sheetView showZeros="0" workbookViewId="0">
      <selection activeCell="E14" sqref="E14"/>
    </sheetView>
  </sheetViews>
  <sheetFormatPr defaultColWidth="9.14285714285714" defaultRowHeight="14.25" customHeight="1"/>
  <cols>
    <col min="1" max="1" width="13.419047619047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3" t="s">
        <v>442</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"单位名称："&amp;"永德县班卡中学"</f>
        <v>单位名称：永德县班卡中学</v>
      </c>
      <c r="B3" s="7"/>
      <c r="C3" s="7"/>
      <c r="D3" s="7"/>
      <c r="E3" s="7"/>
      <c r="F3" s="7"/>
      <c r="G3" s="7"/>
      <c r="H3" s="8"/>
      <c r="I3" s="8"/>
      <c r="J3" s="8"/>
      <c r="K3" s="3" t="s">
        <v>175</v>
      </c>
    </row>
    <row r="4" ht="18.75" customHeight="1" spans="1:11">
      <c r="A4" s="9" t="s">
        <v>245</v>
      </c>
      <c r="B4" s="9" t="s">
        <v>191</v>
      </c>
      <c r="C4" s="9" t="s">
        <v>246</v>
      </c>
      <c r="D4" s="10" t="s">
        <v>192</v>
      </c>
      <c r="E4" s="10" t="s">
        <v>193</v>
      </c>
      <c r="F4" s="10" t="s">
        <v>247</v>
      </c>
      <c r="G4" s="10" t="s">
        <v>248</v>
      </c>
      <c r="H4" s="26" t="s">
        <v>56</v>
      </c>
      <c r="I4" s="11" t="s">
        <v>443</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row r="13" ht="29" customHeight="1" spans="1:6">
      <c r="A13" s="31" t="s">
        <v>444</v>
      </c>
      <c r="B13" s="32"/>
      <c r="C13" s="32"/>
      <c r="D13" s="32"/>
      <c r="E13" s="32"/>
      <c r="F13" s="32"/>
    </row>
  </sheetData>
  <mergeCells count="16">
    <mergeCell ref="A2:K2"/>
    <mergeCell ref="A3:G3"/>
    <mergeCell ref="I4:K4"/>
    <mergeCell ref="A10:G10"/>
    <mergeCell ref="A13:F13"/>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D38" sqref="D3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445</v>
      </c>
    </row>
    <row r="2" ht="36.75" customHeight="1" spans="1:7">
      <c r="A2" s="4" t="str">
        <f>"2025"&amp;"年部门项目中期规划预算表"</f>
        <v>2025年部门项目中期规划预算表</v>
      </c>
      <c r="B2" s="5"/>
      <c r="C2" s="5"/>
      <c r="D2" s="5"/>
      <c r="E2" s="5"/>
      <c r="F2" s="5"/>
      <c r="G2" s="5"/>
    </row>
    <row r="3" ht="18.75" customHeight="1" spans="1:7">
      <c r="A3" s="6" t="str">
        <f>"单位名称："&amp;"永德县班卡中学"</f>
        <v>单位名称：永德县班卡中学</v>
      </c>
      <c r="B3" s="7"/>
      <c r="C3" s="7"/>
      <c r="D3" s="7"/>
      <c r="E3" s="8"/>
      <c r="F3" s="8"/>
      <c r="G3" s="3" t="s">
        <v>175</v>
      </c>
    </row>
    <row r="4" ht="18.75" customHeight="1" spans="1:7">
      <c r="A4" s="9" t="s">
        <v>246</v>
      </c>
      <c r="B4" s="9" t="s">
        <v>245</v>
      </c>
      <c r="C4" s="9" t="s">
        <v>191</v>
      </c>
      <c r="D4" s="10" t="s">
        <v>446</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103766.67</v>
      </c>
      <c r="F8" s="23"/>
      <c r="G8" s="23"/>
    </row>
    <row r="9" ht="18.75" customHeight="1" spans="1:7">
      <c r="A9" s="20"/>
      <c r="B9" s="20" t="s">
        <v>447</v>
      </c>
      <c r="C9" s="20" t="s">
        <v>258</v>
      </c>
      <c r="D9" s="22" t="s">
        <v>448</v>
      </c>
      <c r="E9" s="23">
        <v>76646.25</v>
      </c>
      <c r="F9" s="23"/>
      <c r="G9" s="23"/>
    </row>
    <row r="10" ht="18.75" customHeight="1" spans="1:7">
      <c r="A10" s="24"/>
      <c r="B10" s="20" t="s">
        <v>449</v>
      </c>
      <c r="C10" s="20" t="s">
        <v>275</v>
      </c>
      <c r="D10" s="22" t="s">
        <v>448</v>
      </c>
      <c r="E10" s="23">
        <v>27120.42</v>
      </c>
      <c r="F10" s="23"/>
      <c r="G10" s="23"/>
    </row>
    <row r="11" ht="18.75" customHeight="1" spans="1:7">
      <c r="A11" s="22" t="s">
        <v>56</v>
      </c>
      <c r="B11" s="25"/>
      <c r="C11" s="25"/>
      <c r="D11" s="25"/>
      <c r="E11" s="23">
        <v>103766.67</v>
      </c>
      <c r="F11" s="23"/>
      <c r="G11" s="23"/>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C1" workbookViewId="0">
      <selection activeCell="N9" sqref="N9:O9"/>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176"/>
      <c r="O1" s="65"/>
      <c r="P1" s="65"/>
      <c r="Q1" s="65"/>
      <c r="R1" s="65"/>
      <c r="S1" s="33" t="s">
        <v>53</v>
      </c>
    </row>
    <row r="2" ht="57.75" customHeight="1" spans="1:19">
      <c r="A2" s="135" t="str">
        <f>"2025"&amp;"年部门收入预算表"</f>
        <v>2025年部门收入预算表</v>
      </c>
      <c r="B2" s="186"/>
      <c r="C2" s="186"/>
      <c r="D2" s="186"/>
      <c r="E2" s="186"/>
      <c r="F2" s="186"/>
      <c r="G2" s="186"/>
      <c r="H2" s="186"/>
      <c r="I2" s="186"/>
      <c r="J2" s="186"/>
      <c r="K2" s="186"/>
      <c r="L2" s="186"/>
      <c r="M2" s="186"/>
      <c r="N2" s="186"/>
      <c r="O2" s="202"/>
      <c r="P2" s="202"/>
      <c r="Q2" s="202"/>
      <c r="R2" s="202"/>
      <c r="S2" s="202"/>
    </row>
    <row r="3" ht="18.75" customHeight="1" spans="1:19">
      <c r="A3" s="36" t="str">
        <f>"单位名称："&amp;"永德县班卡中学"</f>
        <v>单位名称：永德县班卡中学</v>
      </c>
      <c r="B3" s="187"/>
      <c r="C3" s="187"/>
      <c r="D3" s="187"/>
      <c r="E3" s="187"/>
      <c r="F3" s="187"/>
      <c r="G3" s="187"/>
      <c r="H3" s="187"/>
      <c r="I3" s="187"/>
      <c r="J3" s="203"/>
      <c r="K3" s="187"/>
      <c r="L3" s="187"/>
      <c r="M3" s="187"/>
      <c r="N3" s="187"/>
      <c r="O3" s="203"/>
      <c r="P3" s="203"/>
      <c r="Q3" s="203"/>
      <c r="R3" s="203"/>
      <c r="S3" s="33" t="s">
        <v>1</v>
      </c>
    </row>
    <row r="4" ht="18.75" customHeight="1" spans="1:19">
      <c r="A4" s="188" t="s">
        <v>54</v>
      </c>
      <c r="B4" s="189" t="s">
        <v>55</v>
      </c>
      <c r="C4" s="189" t="s">
        <v>56</v>
      </c>
      <c r="D4" s="190" t="s">
        <v>57</v>
      </c>
      <c r="E4" s="191"/>
      <c r="F4" s="191"/>
      <c r="G4" s="191"/>
      <c r="H4" s="191"/>
      <c r="I4" s="191"/>
      <c r="J4" s="204"/>
      <c r="K4" s="191"/>
      <c r="L4" s="191"/>
      <c r="M4" s="191"/>
      <c r="N4" s="205"/>
      <c r="O4" s="190" t="s">
        <v>46</v>
      </c>
      <c r="P4" s="190"/>
      <c r="Q4" s="190"/>
      <c r="R4" s="190"/>
      <c r="S4" s="208"/>
    </row>
    <row r="5" ht="18.75" customHeight="1" spans="1:19">
      <c r="A5" s="192"/>
      <c r="B5" s="193"/>
      <c r="C5" s="193"/>
      <c r="D5" s="194" t="s">
        <v>58</v>
      </c>
      <c r="E5" s="194" t="s">
        <v>59</v>
      </c>
      <c r="F5" s="194" t="s">
        <v>60</v>
      </c>
      <c r="G5" s="194" t="s">
        <v>61</v>
      </c>
      <c r="H5" s="194" t="s">
        <v>62</v>
      </c>
      <c r="I5" s="206" t="s">
        <v>63</v>
      </c>
      <c r="J5" s="206"/>
      <c r="K5" s="206"/>
      <c r="L5" s="206"/>
      <c r="M5" s="206"/>
      <c r="N5" s="197"/>
      <c r="O5" s="194" t="s">
        <v>58</v>
      </c>
      <c r="P5" s="194" t="s">
        <v>59</v>
      </c>
      <c r="Q5" s="194" t="s">
        <v>60</v>
      </c>
      <c r="R5" s="194" t="s">
        <v>61</v>
      </c>
      <c r="S5" s="194" t="s">
        <v>64</v>
      </c>
    </row>
    <row r="6" ht="18.75" customHeight="1" spans="1:19">
      <c r="A6" s="195"/>
      <c r="B6" s="196"/>
      <c r="C6" s="196"/>
      <c r="D6" s="197"/>
      <c r="E6" s="197"/>
      <c r="F6" s="197"/>
      <c r="G6" s="197"/>
      <c r="H6" s="197"/>
      <c r="I6" s="196" t="s">
        <v>58</v>
      </c>
      <c r="J6" s="196" t="s">
        <v>65</v>
      </c>
      <c r="K6" s="196" t="s">
        <v>66</v>
      </c>
      <c r="L6" s="196" t="s">
        <v>67</v>
      </c>
      <c r="M6" s="196" t="s">
        <v>68</v>
      </c>
      <c r="N6" s="196" t="s">
        <v>69</v>
      </c>
      <c r="O6" s="207"/>
      <c r="P6" s="207"/>
      <c r="Q6" s="207"/>
      <c r="R6" s="207"/>
      <c r="S6" s="197"/>
    </row>
    <row r="7" ht="18.75" customHeight="1" spans="1:19">
      <c r="A7" s="162">
        <v>1</v>
      </c>
      <c r="B7" s="162">
        <v>2</v>
      </c>
      <c r="C7" s="162">
        <v>3</v>
      </c>
      <c r="D7" s="162">
        <v>4</v>
      </c>
      <c r="E7" s="162">
        <v>5</v>
      </c>
      <c r="F7" s="162">
        <v>6</v>
      </c>
      <c r="G7" s="162">
        <v>7</v>
      </c>
      <c r="H7" s="162">
        <v>8</v>
      </c>
      <c r="I7" s="162">
        <v>9</v>
      </c>
      <c r="J7" s="162">
        <v>10</v>
      </c>
      <c r="K7" s="162">
        <v>11</v>
      </c>
      <c r="L7" s="162">
        <v>12</v>
      </c>
      <c r="M7" s="162">
        <v>13</v>
      </c>
      <c r="N7" s="162">
        <v>14</v>
      </c>
      <c r="O7" s="162">
        <v>15</v>
      </c>
      <c r="P7" s="162">
        <v>16</v>
      </c>
      <c r="Q7" s="162">
        <v>17</v>
      </c>
      <c r="R7" s="162">
        <v>18</v>
      </c>
      <c r="S7" s="162">
        <v>19</v>
      </c>
    </row>
    <row r="8" ht="18.75" customHeight="1" spans="1:19">
      <c r="A8" s="198" t="s">
        <v>70</v>
      </c>
      <c r="B8" s="199" t="s">
        <v>71</v>
      </c>
      <c r="C8" s="23">
        <v>9658415.79</v>
      </c>
      <c r="D8" s="23">
        <v>9487865.79</v>
      </c>
      <c r="E8" s="23">
        <v>5593885.79</v>
      </c>
      <c r="F8" s="23"/>
      <c r="G8" s="23"/>
      <c r="H8" s="23"/>
      <c r="I8" s="23">
        <v>3893980</v>
      </c>
      <c r="J8" s="23"/>
      <c r="K8" s="23"/>
      <c r="L8" s="23"/>
      <c r="M8" s="23"/>
      <c r="N8" s="23">
        <v>3893980</v>
      </c>
      <c r="O8" s="23">
        <v>170550</v>
      </c>
      <c r="P8" s="23"/>
      <c r="Q8" s="23"/>
      <c r="R8" s="23"/>
      <c r="S8" s="23">
        <v>170550</v>
      </c>
    </row>
    <row r="9" ht="18.75" customHeight="1" spans="1:19">
      <c r="A9" s="200" t="s">
        <v>56</v>
      </c>
      <c r="B9" s="201"/>
      <c r="C9" s="23">
        <v>9658415.79</v>
      </c>
      <c r="D9" s="23">
        <v>9487865.79</v>
      </c>
      <c r="E9" s="23">
        <v>5593885.79</v>
      </c>
      <c r="F9" s="23"/>
      <c r="G9" s="23"/>
      <c r="H9" s="23"/>
      <c r="I9" s="23">
        <v>3893980</v>
      </c>
      <c r="J9" s="23"/>
      <c r="K9" s="23"/>
      <c r="L9" s="23"/>
      <c r="M9" s="23"/>
      <c r="N9" s="23">
        <v>3893980</v>
      </c>
      <c r="O9" s="23">
        <v>170550</v>
      </c>
      <c r="P9" s="23"/>
      <c r="Q9" s="23"/>
      <c r="R9" s="23"/>
      <c r="S9" s="23">
        <v>170550</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28"/>
  <sheetViews>
    <sheetView showZeros="0" workbookViewId="0">
      <selection activeCell="D26" sqref="D2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176"/>
      <c r="H1" s="176"/>
      <c r="J1" s="176"/>
      <c r="O1" s="34" t="s">
        <v>72</v>
      </c>
    </row>
    <row r="2" ht="42" customHeight="1" spans="1:15">
      <c r="A2" s="4" t="str">
        <f>"2025"&amp;"年部门支出预算表"</f>
        <v>2025年部门支出预算表</v>
      </c>
      <c r="B2" s="177"/>
      <c r="C2" s="177"/>
      <c r="D2" s="177"/>
      <c r="E2" s="177"/>
      <c r="F2" s="177"/>
      <c r="G2" s="177"/>
      <c r="H2" s="177"/>
      <c r="I2" s="177"/>
      <c r="J2" s="177"/>
      <c r="K2" s="177"/>
      <c r="L2" s="177"/>
      <c r="M2" s="177"/>
      <c r="N2" s="177"/>
      <c r="O2" s="177"/>
    </row>
    <row r="3" ht="18.75" customHeight="1" spans="1:15">
      <c r="A3" s="178" t="str">
        <f>"单位名称："&amp;"永德县班卡中学"</f>
        <v>单位名称：永德县班卡中学</v>
      </c>
      <c r="B3" s="179"/>
      <c r="C3" s="64"/>
      <c r="D3" s="2"/>
      <c r="E3" s="64"/>
      <c r="F3" s="64"/>
      <c r="G3" s="64"/>
      <c r="H3" s="2"/>
      <c r="I3" s="64"/>
      <c r="J3" s="2"/>
      <c r="K3" s="64"/>
      <c r="L3" s="64"/>
      <c r="M3" s="185"/>
      <c r="N3" s="185"/>
      <c r="O3" s="34" t="s">
        <v>1</v>
      </c>
    </row>
    <row r="4" ht="18.75" customHeight="1" spans="1:15">
      <c r="A4" s="9" t="s">
        <v>73</v>
      </c>
      <c r="B4" s="9" t="s">
        <v>74</v>
      </c>
      <c r="C4" s="9" t="s">
        <v>56</v>
      </c>
      <c r="D4" s="11" t="s">
        <v>59</v>
      </c>
      <c r="E4" s="73" t="s">
        <v>75</v>
      </c>
      <c r="F4" s="142" t="s">
        <v>76</v>
      </c>
      <c r="G4" s="9" t="s">
        <v>60</v>
      </c>
      <c r="H4" s="9" t="s">
        <v>61</v>
      </c>
      <c r="I4" s="9" t="s">
        <v>77</v>
      </c>
      <c r="J4" s="11" t="s">
        <v>78</v>
      </c>
      <c r="K4" s="12"/>
      <c r="L4" s="12"/>
      <c r="M4" s="12"/>
      <c r="N4" s="12"/>
      <c r="O4" s="13"/>
    </row>
    <row r="5" ht="29.25" customHeight="1" spans="1:15">
      <c r="A5" s="17"/>
      <c r="B5" s="17"/>
      <c r="C5" s="17"/>
      <c r="D5" s="148" t="s">
        <v>58</v>
      </c>
      <c r="E5" s="92" t="s">
        <v>75</v>
      </c>
      <c r="F5" s="92" t="s">
        <v>76</v>
      </c>
      <c r="G5" s="17"/>
      <c r="H5" s="17"/>
      <c r="I5" s="17"/>
      <c r="J5" s="148" t="s">
        <v>58</v>
      </c>
      <c r="K5" s="42" t="s">
        <v>79</v>
      </c>
      <c r="L5" s="42" t="s">
        <v>80</v>
      </c>
      <c r="M5" s="42" t="s">
        <v>81</v>
      </c>
      <c r="N5" s="42" t="s">
        <v>82</v>
      </c>
      <c r="O5" s="42" t="s">
        <v>83</v>
      </c>
    </row>
    <row r="6" ht="18.75" customHeight="1" spans="1:15">
      <c r="A6" s="118">
        <v>1</v>
      </c>
      <c r="B6" s="118">
        <v>2</v>
      </c>
      <c r="C6" s="162">
        <v>3</v>
      </c>
      <c r="D6" s="162">
        <v>4</v>
      </c>
      <c r="E6" s="162">
        <v>5</v>
      </c>
      <c r="F6" s="162">
        <v>6</v>
      </c>
      <c r="G6" s="162">
        <v>7</v>
      </c>
      <c r="H6" s="162">
        <v>8</v>
      </c>
      <c r="I6" s="162">
        <v>9</v>
      </c>
      <c r="J6" s="162">
        <v>10</v>
      </c>
      <c r="K6" s="162">
        <v>11</v>
      </c>
      <c r="L6" s="162">
        <v>12</v>
      </c>
      <c r="M6" s="162">
        <v>13</v>
      </c>
      <c r="N6" s="162">
        <v>14</v>
      </c>
      <c r="O6" s="162">
        <v>15</v>
      </c>
    </row>
    <row r="7" ht="18.75" customHeight="1" spans="1:15">
      <c r="A7" s="174" t="s">
        <v>84</v>
      </c>
      <c r="B7" s="174" t="s">
        <v>85</v>
      </c>
      <c r="C7" s="23">
        <v>6116223.64</v>
      </c>
      <c r="D7" s="23">
        <v>4504393.64</v>
      </c>
      <c r="E7" s="23">
        <v>4400626.97</v>
      </c>
      <c r="F7" s="23">
        <v>103766.67</v>
      </c>
      <c r="G7" s="23"/>
      <c r="H7" s="23"/>
      <c r="I7" s="23"/>
      <c r="J7" s="23">
        <v>1611830</v>
      </c>
      <c r="K7" s="23"/>
      <c r="L7" s="23"/>
      <c r="M7" s="23"/>
      <c r="N7" s="23"/>
      <c r="O7" s="23">
        <v>1611830</v>
      </c>
    </row>
    <row r="8" ht="18.75" customHeight="1" spans="1:15">
      <c r="A8" s="219" t="s">
        <v>86</v>
      </c>
      <c r="B8" s="219" t="s">
        <v>87</v>
      </c>
      <c r="C8" s="23">
        <v>6114117.64</v>
      </c>
      <c r="D8" s="23">
        <v>4502287.64</v>
      </c>
      <c r="E8" s="23">
        <v>4400626.97</v>
      </c>
      <c r="F8" s="23">
        <v>101660.67</v>
      </c>
      <c r="G8" s="23"/>
      <c r="H8" s="23"/>
      <c r="I8" s="23"/>
      <c r="J8" s="23">
        <v>1611830</v>
      </c>
      <c r="K8" s="23"/>
      <c r="L8" s="23"/>
      <c r="M8" s="23"/>
      <c r="N8" s="23"/>
      <c r="O8" s="23">
        <v>1611830</v>
      </c>
    </row>
    <row r="9" ht="18.75" customHeight="1" spans="1:15">
      <c r="A9" s="220" t="s">
        <v>88</v>
      </c>
      <c r="B9" s="221" t="s">
        <v>89</v>
      </c>
      <c r="C9" s="23">
        <v>6114117.64</v>
      </c>
      <c r="D9" s="23">
        <v>4502287.64</v>
      </c>
      <c r="E9" s="23">
        <v>4400626.97</v>
      </c>
      <c r="F9" s="23">
        <v>101660.67</v>
      </c>
      <c r="G9" s="23"/>
      <c r="H9" s="23"/>
      <c r="I9" s="23"/>
      <c r="J9" s="23">
        <v>1611830</v>
      </c>
      <c r="K9" s="23"/>
      <c r="L9" s="23"/>
      <c r="M9" s="23"/>
      <c r="N9" s="23"/>
      <c r="O9" s="23">
        <v>1611830</v>
      </c>
    </row>
    <row r="10" ht="18.75" customHeight="1" spans="1:15">
      <c r="A10" s="219" t="s">
        <v>90</v>
      </c>
      <c r="B10" s="219" t="s">
        <v>91</v>
      </c>
      <c r="C10" s="23">
        <v>2106</v>
      </c>
      <c r="D10" s="23">
        <v>2106</v>
      </c>
      <c r="E10" s="23"/>
      <c r="F10" s="23">
        <v>2106</v>
      </c>
      <c r="G10" s="23"/>
      <c r="H10" s="23"/>
      <c r="I10" s="23"/>
      <c r="J10" s="23"/>
      <c r="K10" s="23"/>
      <c r="L10" s="23"/>
      <c r="M10" s="23"/>
      <c r="N10" s="23"/>
      <c r="O10" s="23"/>
    </row>
    <row r="11" ht="18.75" customHeight="1" spans="1:15">
      <c r="A11" s="220" t="s">
        <v>92</v>
      </c>
      <c r="B11" s="221" t="s">
        <v>93</v>
      </c>
      <c r="C11" s="23">
        <v>2106</v>
      </c>
      <c r="D11" s="23">
        <v>2106</v>
      </c>
      <c r="E11" s="23"/>
      <c r="F11" s="23">
        <v>2106</v>
      </c>
      <c r="G11" s="23"/>
      <c r="H11" s="23"/>
      <c r="I11" s="23"/>
      <c r="J11" s="23"/>
      <c r="K11" s="23"/>
      <c r="L11" s="23"/>
      <c r="M11" s="23"/>
      <c r="N11" s="23"/>
      <c r="O11" s="23"/>
    </row>
    <row r="12" ht="18.75" customHeight="1" spans="1:15">
      <c r="A12" s="174" t="s">
        <v>94</v>
      </c>
      <c r="B12" s="174" t="s">
        <v>95</v>
      </c>
      <c r="C12" s="23">
        <v>512952.64</v>
      </c>
      <c r="D12" s="23">
        <v>512952.64</v>
      </c>
      <c r="E12" s="23">
        <v>512952.64</v>
      </c>
      <c r="F12" s="23"/>
      <c r="G12" s="23"/>
      <c r="H12" s="23"/>
      <c r="I12" s="23"/>
      <c r="J12" s="23"/>
      <c r="K12" s="23"/>
      <c r="L12" s="23"/>
      <c r="M12" s="23"/>
      <c r="N12" s="23"/>
      <c r="O12" s="23"/>
    </row>
    <row r="13" ht="18.75" customHeight="1" spans="1:15">
      <c r="A13" s="219" t="s">
        <v>96</v>
      </c>
      <c r="B13" s="219" t="s">
        <v>97</v>
      </c>
      <c r="C13" s="23">
        <v>512952.64</v>
      </c>
      <c r="D13" s="23">
        <v>512952.64</v>
      </c>
      <c r="E13" s="23">
        <v>512952.64</v>
      </c>
      <c r="F13" s="23"/>
      <c r="G13" s="23"/>
      <c r="H13" s="23"/>
      <c r="I13" s="23"/>
      <c r="J13" s="23"/>
      <c r="K13" s="23"/>
      <c r="L13" s="23"/>
      <c r="M13" s="23"/>
      <c r="N13" s="23"/>
      <c r="O13" s="23"/>
    </row>
    <row r="14" ht="18.75" customHeight="1" spans="1:15">
      <c r="A14" s="220" t="s">
        <v>98</v>
      </c>
      <c r="B14" s="221" t="s">
        <v>99</v>
      </c>
      <c r="C14" s="23">
        <v>46043.2</v>
      </c>
      <c r="D14" s="23">
        <v>46043.2</v>
      </c>
      <c r="E14" s="23">
        <v>46043.2</v>
      </c>
      <c r="F14" s="23"/>
      <c r="G14" s="23"/>
      <c r="H14" s="23"/>
      <c r="I14" s="23"/>
      <c r="J14" s="23"/>
      <c r="K14" s="23"/>
      <c r="L14" s="23"/>
      <c r="M14" s="23"/>
      <c r="N14" s="23"/>
      <c r="O14" s="23"/>
    </row>
    <row r="15" ht="18.75" customHeight="1" spans="1:15">
      <c r="A15" s="220" t="s">
        <v>100</v>
      </c>
      <c r="B15" s="221" t="s">
        <v>101</v>
      </c>
      <c r="C15" s="23">
        <v>466909.44</v>
      </c>
      <c r="D15" s="23">
        <v>466909.44</v>
      </c>
      <c r="E15" s="23">
        <v>466909.44</v>
      </c>
      <c r="F15" s="23"/>
      <c r="G15" s="23"/>
      <c r="H15" s="23"/>
      <c r="I15" s="23"/>
      <c r="J15" s="23"/>
      <c r="K15" s="23"/>
      <c r="L15" s="23"/>
      <c r="M15" s="23"/>
      <c r="N15" s="23"/>
      <c r="O15" s="23"/>
    </row>
    <row r="16" ht="18.75" customHeight="1" spans="1:15">
      <c r="A16" s="220" t="s">
        <v>102</v>
      </c>
      <c r="B16" s="221" t="s">
        <v>103</v>
      </c>
      <c r="C16" s="23"/>
      <c r="D16" s="23"/>
      <c r="E16" s="23"/>
      <c r="F16" s="23"/>
      <c r="G16" s="23"/>
      <c r="H16" s="23"/>
      <c r="I16" s="23"/>
      <c r="J16" s="23"/>
      <c r="K16" s="23"/>
      <c r="L16" s="23"/>
      <c r="M16" s="23"/>
      <c r="N16" s="23"/>
      <c r="O16" s="23"/>
    </row>
    <row r="17" ht="18.75" customHeight="1" spans="1:15">
      <c r="A17" s="174" t="s">
        <v>104</v>
      </c>
      <c r="B17" s="174" t="s">
        <v>105</v>
      </c>
      <c r="C17" s="23">
        <v>226357.43</v>
      </c>
      <c r="D17" s="23">
        <v>226357.43</v>
      </c>
      <c r="E17" s="23">
        <v>226357.43</v>
      </c>
      <c r="F17" s="23"/>
      <c r="G17" s="23"/>
      <c r="H17" s="23"/>
      <c r="I17" s="23"/>
      <c r="J17" s="23"/>
      <c r="K17" s="23"/>
      <c r="L17" s="23"/>
      <c r="M17" s="23"/>
      <c r="N17" s="23"/>
      <c r="O17" s="23"/>
    </row>
    <row r="18" ht="18.75" customHeight="1" spans="1:15">
      <c r="A18" s="219" t="s">
        <v>106</v>
      </c>
      <c r="B18" s="219" t="s">
        <v>107</v>
      </c>
      <c r="C18" s="23">
        <v>226357.43</v>
      </c>
      <c r="D18" s="23">
        <v>226357.43</v>
      </c>
      <c r="E18" s="23">
        <v>226357.43</v>
      </c>
      <c r="F18" s="23"/>
      <c r="G18" s="23"/>
      <c r="H18" s="23"/>
      <c r="I18" s="23"/>
      <c r="J18" s="23"/>
      <c r="K18" s="23"/>
      <c r="L18" s="23"/>
      <c r="M18" s="23"/>
      <c r="N18" s="23"/>
      <c r="O18" s="23"/>
    </row>
    <row r="19" ht="18.75" customHeight="1" spans="1:15">
      <c r="A19" s="220" t="s">
        <v>108</v>
      </c>
      <c r="B19" s="221" t="s">
        <v>109</v>
      </c>
      <c r="C19" s="23"/>
      <c r="D19" s="23"/>
      <c r="E19" s="23"/>
      <c r="F19" s="23"/>
      <c r="G19" s="23"/>
      <c r="H19" s="23"/>
      <c r="I19" s="23"/>
      <c r="J19" s="23"/>
      <c r="K19" s="23"/>
      <c r="L19" s="23"/>
      <c r="M19" s="23"/>
      <c r="N19" s="23"/>
      <c r="O19" s="23"/>
    </row>
    <row r="20" ht="18.75" customHeight="1" spans="1:15">
      <c r="A20" s="220" t="s">
        <v>110</v>
      </c>
      <c r="B20" s="221" t="s">
        <v>111</v>
      </c>
      <c r="C20" s="23">
        <v>207191.06</v>
      </c>
      <c r="D20" s="23">
        <v>207191.06</v>
      </c>
      <c r="E20" s="23">
        <v>207191.06</v>
      </c>
      <c r="F20" s="23"/>
      <c r="G20" s="23"/>
      <c r="H20" s="23"/>
      <c r="I20" s="23"/>
      <c r="J20" s="23"/>
      <c r="K20" s="23"/>
      <c r="L20" s="23"/>
      <c r="M20" s="23"/>
      <c r="N20" s="23"/>
      <c r="O20" s="23"/>
    </row>
    <row r="21" ht="18.75" customHeight="1" spans="1:15">
      <c r="A21" s="220" t="s">
        <v>112</v>
      </c>
      <c r="B21" s="221" t="s">
        <v>113</v>
      </c>
      <c r="C21" s="23">
        <v>19166.37</v>
      </c>
      <c r="D21" s="23">
        <v>19166.37</v>
      </c>
      <c r="E21" s="23">
        <v>19166.37</v>
      </c>
      <c r="F21" s="23"/>
      <c r="G21" s="23"/>
      <c r="H21" s="23"/>
      <c r="I21" s="23"/>
      <c r="J21" s="23"/>
      <c r="K21" s="23"/>
      <c r="L21" s="23"/>
      <c r="M21" s="23"/>
      <c r="N21" s="23"/>
      <c r="O21" s="23"/>
    </row>
    <row r="22" ht="18.75" customHeight="1" spans="1:15">
      <c r="A22" s="174" t="s">
        <v>114</v>
      </c>
      <c r="B22" s="174" t="s">
        <v>115</v>
      </c>
      <c r="C22" s="23"/>
      <c r="D22" s="23"/>
      <c r="E22" s="23"/>
      <c r="F22" s="23"/>
      <c r="G22" s="23"/>
      <c r="H22" s="23"/>
      <c r="I22" s="23"/>
      <c r="J22" s="23"/>
      <c r="K22" s="23"/>
      <c r="L22" s="23"/>
      <c r="M22" s="23"/>
      <c r="N22" s="23"/>
      <c r="O22" s="23"/>
    </row>
    <row r="23" ht="18.75" customHeight="1" spans="1:15">
      <c r="A23" s="219" t="s">
        <v>116</v>
      </c>
      <c r="B23" s="219" t="s">
        <v>117</v>
      </c>
      <c r="C23" s="23"/>
      <c r="D23" s="23"/>
      <c r="E23" s="23"/>
      <c r="F23" s="23"/>
      <c r="G23" s="23"/>
      <c r="H23" s="23"/>
      <c r="I23" s="23"/>
      <c r="J23" s="23"/>
      <c r="K23" s="23"/>
      <c r="L23" s="23"/>
      <c r="M23" s="23"/>
      <c r="N23" s="23"/>
      <c r="O23" s="23"/>
    </row>
    <row r="24" ht="18.75" customHeight="1" spans="1:15">
      <c r="A24" s="220" t="s">
        <v>118</v>
      </c>
      <c r="B24" s="221" t="s">
        <v>119</v>
      </c>
      <c r="C24" s="23"/>
      <c r="D24" s="23"/>
      <c r="E24" s="23"/>
      <c r="F24" s="23"/>
      <c r="G24" s="23"/>
      <c r="H24" s="23"/>
      <c r="I24" s="23"/>
      <c r="J24" s="23"/>
      <c r="K24" s="23"/>
      <c r="L24" s="23"/>
      <c r="M24" s="23"/>
      <c r="N24" s="23"/>
      <c r="O24" s="23"/>
    </row>
    <row r="25" ht="18.75" customHeight="1" spans="1:15">
      <c r="A25" s="174" t="s">
        <v>120</v>
      </c>
      <c r="B25" s="174" t="s">
        <v>121</v>
      </c>
      <c r="C25" s="23">
        <v>350182.08</v>
      </c>
      <c r="D25" s="23">
        <v>350182.08</v>
      </c>
      <c r="E25" s="23">
        <v>350182.08</v>
      </c>
      <c r="F25" s="23"/>
      <c r="G25" s="23"/>
      <c r="H25" s="23"/>
      <c r="I25" s="23"/>
      <c r="J25" s="23"/>
      <c r="K25" s="23"/>
      <c r="L25" s="23"/>
      <c r="M25" s="23"/>
      <c r="N25" s="23"/>
      <c r="O25" s="23"/>
    </row>
    <row r="26" ht="18.75" customHeight="1" spans="1:15">
      <c r="A26" s="219" t="s">
        <v>122</v>
      </c>
      <c r="B26" s="219" t="s">
        <v>123</v>
      </c>
      <c r="C26" s="23">
        <v>350182.08</v>
      </c>
      <c r="D26" s="23">
        <v>350182.08</v>
      </c>
      <c r="E26" s="23">
        <v>350182.08</v>
      </c>
      <c r="F26" s="23"/>
      <c r="G26" s="23"/>
      <c r="H26" s="23"/>
      <c r="I26" s="23"/>
      <c r="J26" s="23"/>
      <c r="K26" s="23"/>
      <c r="L26" s="23"/>
      <c r="M26" s="23"/>
      <c r="N26" s="23"/>
      <c r="O26" s="23"/>
    </row>
    <row r="27" ht="18.75" customHeight="1" spans="1:15">
      <c r="A27" s="220" t="s">
        <v>124</v>
      </c>
      <c r="B27" s="221" t="s">
        <v>125</v>
      </c>
      <c r="C27" s="23">
        <v>350182.08</v>
      </c>
      <c r="D27" s="23">
        <v>350182.08</v>
      </c>
      <c r="E27" s="23">
        <v>350182.08</v>
      </c>
      <c r="F27" s="23"/>
      <c r="G27" s="23"/>
      <c r="H27" s="23"/>
      <c r="I27" s="23"/>
      <c r="J27" s="23"/>
      <c r="K27" s="23"/>
      <c r="L27" s="23"/>
      <c r="M27" s="23"/>
      <c r="N27" s="23"/>
      <c r="O27" s="23"/>
    </row>
    <row r="28" ht="18.75" customHeight="1" spans="1:15">
      <c r="A28" s="183" t="s">
        <v>126</v>
      </c>
      <c r="B28" s="184" t="s">
        <v>126</v>
      </c>
      <c r="C28" s="23">
        <v>7205715.79</v>
      </c>
      <c r="D28" s="23">
        <v>5593885.79</v>
      </c>
      <c r="E28" s="23">
        <v>5490119.12</v>
      </c>
      <c r="F28" s="23">
        <v>103766.67</v>
      </c>
      <c r="G28" s="23"/>
      <c r="H28" s="23"/>
      <c r="I28" s="23"/>
      <c r="J28" s="23">
        <v>1611830</v>
      </c>
      <c r="K28" s="23"/>
      <c r="L28" s="23"/>
      <c r="M28" s="23"/>
      <c r="N28" s="23"/>
      <c r="O28" s="23">
        <v>1611830</v>
      </c>
    </row>
  </sheetData>
  <mergeCells count="11">
    <mergeCell ref="A2:O2"/>
    <mergeCell ref="A3:L3"/>
    <mergeCell ref="D4:F4"/>
    <mergeCell ref="J4:O4"/>
    <mergeCell ref="A28:B28"/>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opLeftCell="A9" workbookViewId="0">
      <selection activeCell="D38" sqref="D38"/>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4" t="s">
        <v>127</v>
      </c>
    </row>
    <row r="2" ht="36" customHeight="1" spans="1:4">
      <c r="A2" s="4" t="str">
        <f>"2025"&amp;"年部门财政拨款收支预算总表"</f>
        <v>2025年部门财政拨款收支预算总表</v>
      </c>
      <c r="B2" s="165"/>
      <c r="C2" s="165"/>
      <c r="D2" s="165"/>
    </row>
    <row r="3" ht="18.75" customHeight="1" spans="1:4">
      <c r="A3" s="6" t="str">
        <f>"单位名称："&amp;"永德县班卡中学"</f>
        <v>单位名称：永德县班卡中学</v>
      </c>
      <c r="B3" s="166"/>
      <c r="C3" s="166"/>
      <c r="D3" s="34" t="s">
        <v>1</v>
      </c>
    </row>
    <row r="4" ht="18.75" customHeight="1" spans="1:4">
      <c r="A4" s="11" t="s">
        <v>2</v>
      </c>
      <c r="B4" s="13"/>
      <c r="C4" s="11" t="s">
        <v>3</v>
      </c>
      <c r="D4" s="13"/>
    </row>
    <row r="5" ht="18.75" customHeight="1" spans="1:4">
      <c r="A5" s="26" t="s">
        <v>4</v>
      </c>
      <c r="B5" s="105" t="str">
        <f t="shared" ref="B5:D5" si="0">"2025"&amp;"年预算数"</f>
        <v>2025年预算数</v>
      </c>
      <c r="C5" s="26" t="s">
        <v>128</v>
      </c>
      <c r="D5" s="105" t="str">
        <f t="shared" si="0"/>
        <v>2025年预算数</v>
      </c>
    </row>
    <row r="6" ht="18.75" customHeight="1" spans="1:4">
      <c r="A6" s="28"/>
      <c r="B6" s="17"/>
      <c r="C6" s="28"/>
      <c r="D6" s="17"/>
    </row>
    <row r="7" ht="18.75" customHeight="1" spans="1:4">
      <c r="A7" s="167" t="s">
        <v>129</v>
      </c>
      <c r="B7" s="23">
        <v>5593885.79</v>
      </c>
      <c r="C7" s="168" t="s">
        <v>130</v>
      </c>
      <c r="D7" s="23">
        <v>5593885.79</v>
      </c>
    </row>
    <row r="8" ht="18.75" customHeight="1" spans="1:4">
      <c r="A8" s="169" t="s">
        <v>131</v>
      </c>
      <c r="B8" s="23">
        <v>5593885.79</v>
      </c>
      <c r="C8" s="168" t="s">
        <v>132</v>
      </c>
      <c r="D8" s="23"/>
    </row>
    <row r="9" ht="18.75" customHeight="1" spans="1:4">
      <c r="A9" s="169" t="s">
        <v>133</v>
      </c>
      <c r="B9" s="23"/>
      <c r="C9" s="168" t="s">
        <v>134</v>
      </c>
      <c r="D9" s="23"/>
    </row>
    <row r="10" ht="18.75" customHeight="1" spans="1:4">
      <c r="A10" s="169" t="s">
        <v>135</v>
      </c>
      <c r="B10" s="23"/>
      <c r="C10" s="168" t="s">
        <v>136</v>
      </c>
      <c r="D10" s="23"/>
    </row>
    <row r="11" ht="18.75" customHeight="1" spans="1:4">
      <c r="A11" s="169" t="s">
        <v>137</v>
      </c>
      <c r="B11" s="23"/>
      <c r="C11" s="168" t="s">
        <v>138</v>
      </c>
      <c r="D11" s="23"/>
    </row>
    <row r="12" ht="18.75" customHeight="1" spans="1:4">
      <c r="A12" s="169" t="s">
        <v>131</v>
      </c>
      <c r="B12" s="23"/>
      <c r="C12" s="168" t="s">
        <v>139</v>
      </c>
      <c r="D12" s="23">
        <v>4504393.64</v>
      </c>
    </row>
    <row r="13" ht="18.75" customHeight="1" spans="1:4">
      <c r="A13" s="169" t="s">
        <v>133</v>
      </c>
      <c r="B13" s="23"/>
      <c r="C13" s="168" t="s">
        <v>140</v>
      </c>
      <c r="D13" s="23"/>
    </row>
    <row r="14" ht="18.75" customHeight="1" spans="1:4">
      <c r="A14" s="169" t="s">
        <v>135</v>
      </c>
      <c r="B14" s="23"/>
      <c r="C14" s="168" t="s">
        <v>141</v>
      </c>
      <c r="D14" s="23"/>
    </row>
    <row r="15" ht="18.75" customHeight="1" spans="1:4">
      <c r="A15" s="170"/>
      <c r="B15" s="23"/>
      <c r="C15" s="21" t="s">
        <v>142</v>
      </c>
      <c r="D15" s="23">
        <v>512952.64</v>
      </c>
    </row>
    <row r="16" ht="18.75" customHeight="1" spans="1:4">
      <c r="A16" s="171"/>
      <c r="B16" s="23"/>
      <c r="C16" s="21" t="s">
        <v>143</v>
      </c>
      <c r="D16" s="23">
        <v>226357.43</v>
      </c>
    </row>
    <row r="17" ht="18.75" customHeight="1" spans="1:4">
      <c r="A17" s="172"/>
      <c r="B17" s="23"/>
      <c r="C17" s="21" t="s">
        <v>144</v>
      </c>
      <c r="D17" s="23"/>
    </row>
    <row r="18" ht="18.75" customHeight="1" spans="1:4">
      <c r="A18" s="172"/>
      <c r="B18" s="23"/>
      <c r="C18" s="21" t="s">
        <v>145</v>
      </c>
      <c r="D18" s="23"/>
    </row>
    <row r="19" ht="18.75" customHeight="1" spans="1:4">
      <c r="A19" s="172"/>
      <c r="B19" s="23"/>
      <c r="C19" s="21" t="s">
        <v>146</v>
      </c>
      <c r="D19" s="23"/>
    </row>
    <row r="20" ht="18.75" customHeight="1" spans="1:4">
      <c r="A20" s="172"/>
      <c r="B20" s="23"/>
      <c r="C20" s="21" t="s">
        <v>147</v>
      </c>
      <c r="D20" s="23"/>
    </row>
    <row r="21" ht="18.75" customHeight="1" spans="1:4">
      <c r="A21" s="172"/>
      <c r="B21" s="23"/>
      <c r="C21" s="21" t="s">
        <v>148</v>
      </c>
      <c r="D21" s="23"/>
    </row>
    <row r="22" ht="18.75" customHeight="1" spans="1:4">
      <c r="A22" s="172"/>
      <c r="B22" s="23"/>
      <c r="C22" s="21" t="s">
        <v>149</v>
      </c>
      <c r="D22" s="23"/>
    </row>
    <row r="23" ht="18.75" customHeight="1" spans="1:4">
      <c r="A23" s="172"/>
      <c r="B23" s="23"/>
      <c r="C23" s="21" t="s">
        <v>150</v>
      </c>
      <c r="D23" s="23"/>
    </row>
    <row r="24" ht="18.75" customHeight="1" spans="1:4">
      <c r="A24" s="172"/>
      <c r="B24" s="23"/>
      <c r="C24" s="21" t="s">
        <v>151</v>
      </c>
      <c r="D24" s="23"/>
    </row>
    <row r="25" ht="18.75" customHeight="1" spans="1:4">
      <c r="A25" s="172"/>
      <c r="B25" s="23"/>
      <c r="C25" s="21" t="s">
        <v>152</v>
      </c>
      <c r="D25" s="23"/>
    </row>
    <row r="26" ht="18.75" customHeight="1" spans="1:4">
      <c r="A26" s="172"/>
      <c r="B26" s="23"/>
      <c r="C26" s="21" t="s">
        <v>153</v>
      </c>
      <c r="D26" s="23">
        <v>350182.08</v>
      </c>
    </row>
    <row r="27" ht="18.75" customHeight="1" spans="1:4">
      <c r="A27" s="170"/>
      <c r="B27" s="23"/>
      <c r="C27" s="21" t="s">
        <v>154</v>
      </c>
      <c r="D27" s="23"/>
    </row>
    <row r="28" ht="18.75" customHeight="1" spans="1:4">
      <c r="A28" s="171"/>
      <c r="B28" s="23"/>
      <c r="C28" s="21" t="s">
        <v>155</v>
      </c>
      <c r="D28" s="23"/>
    </row>
    <row r="29" ht="18.75" customHeight="1" spans="1:4">
      <c r="A29" s="172"/>
      <c r="B29" s="23"/>
      <c r="C29" s="21" t="s">
        <v>156</v>
      </c>
      <c r="D29" s="23"/>
    </row>
    <row r="30" ht="18.75" customHeight="1" spans="1:4">
      <c r="A30" s="172"/>
      <c r="B30" s="23"/>
      <c r="C30" s="21" t="s">
        <v>157</v>
      </c>
      <c r="D30" s="23"/>
    </row>
    <row r="31" ht="18.75" customHeight="1" spans="1:4">
      <c r="A31" s="172"/>
      <c r="B31" s="23"/>
      <c r="C31" s="21" t="s">
        <v>158</v>
      </c>
      <c r="D31" s="23"/>
    </row>
    <row r="32" ht="18.75" customHeight="1" spans="1:4">
      <c r="A32" s="172"/>
      <c r="B32" s="23"/>
      <c r="C32" s="21" t="s">
        <v>159</v>
      </c>
      <c r="D32" s="23"/>
    </row>
    <row r="33" ht="18.75" customHeight="1" spans="1:4">
      <c r="A33" s="172"/>
      <c r="B33" s="23"/>
      <c r="C33" s="21" t="s">
        <v>160</v>
      </c>
      <c r="D33" s="23"/>
    </row>
    <row r="34" ht="18.75" customHeight="1" spans="1:4">
      <c r="A34" s="170"/>
      <c r="B34" s="173"/>
      <c r="C34" s="21" t="s">
        <v>161</v>
      </c>
      <c r="D34" s="173"/>
    </row>
    <row r="35" ht="18.75" customHeight="1" spans="1:4">
      <c r="A35" s="170"/>
      <c r="B35" s="23"/>
      <c r="C35" s="174" t="s">
        <v>162</v>
      </c>
      <c r="D35" s="23"/>
    </row>
    <row r="36" ht="18.75" customHeight="1" spans="1:4">
      <c r="A36" s="171" t="s">
        <v>163</v>
      </c>
      <c r="B36" s="175">
        <v>5593885.79</v>
      </c>
      <c r="C36" s="170" t="s">
        <v>52</v>
      </c>
      <c r="D36" s="175">
        <v>5593885.79</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3"/>
  <sheetViews>
    <sheetView showZeros="0" workbookViewId="0">
      <selection activeCell="C18" sqref="C1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56"/>
      <c r="B1" s="156"/>
      <c r="C1" s="156"/>
      <c r="D1" s="51"/>
      <c r="E1" s="156"/>
      <c r="F1" s="54"/>
      <c r="G1" s="34" t="s">
        <v>164</v>
      </c>
    </row>
    <row r="2" ht="39" customHeight="1" spans="1:7">
      <c r="A2" s="4" t="str">
        <f>"2025"&amp;"年一般公共预算支出预算表（按功能科目分类）"</f>
        <v>2025年一般公共预算支出预算表（按功能科目分类）</v>
      </c>
      <c r="B2" s="104"/>
      <c r="C2" s="104"/>
      <c r="D2" s="104"/>
      <c r="E2" s="104"/>
      <c r="F2" s="104"/>
      <c r="G2" s="104"/>
    </row>
    <row r="3" ht="18.75" customHeight="1" spans="1:7">
      <c r="A3" s="6" t="str">
        <f>"单位名称："&amp;"永德县班卡中学"</f>
        <v>单位名称：永德县班卡中学</v>
      </c>
      <c r="B3" s="157"/>
      <c r="C3" s="51"/>
      <c r="D3" s="51"/>
      <c r="E3" s="51"/>
      <c r="F3" s="54"/>
      <c r="G3" s="34" t="s">
        <v>1</v>
      </c>
    </row>
    <row r="4" ht="18.75" customHeight="1" spans="1:7">
      <c r="A4" s="158" t="s">
        <v>165</v>
      </c>
      <c r="B4" s="159"/>
      <c r="C4" s="105" t="s">
        <v>56</v>
      </c>
      <c r="D4" s="137" t="s">
        <v>75</v>
      </c>
      <c r="E4" s="12"/>
      <c r="F4" s="13"/>
      <c r="G4" s="130" t="s">
        <v>76</v>
      </c>
    </row>
    <row r="5" ht="18.75" customHeight="1" spans="1:7">
      <c r="A5" s="160" t="s">
        <v>73</v>
      </c>
      <c r="B5" s="160" t="s">
        <v>74</v>
      </c>
      <c r="C5" s="28"/>
      <c r="D5" s="148" t="s">
        <v>58</v>
      </c>
      <c r="E5" s="148" t="s">
        <v>166</v>
      </c>
      <c r="F5" s="148" t="s">
        <v>167</v>
      </c>
      <c r="G5" s="93"/>
    </row>
    <row r="6" ht="18.75" customHeight="1" spans="1:7">
      <c r="A6" s="161" t="s">
        <v>168</v>
      </c>
      <c r="B6" s="161" t="s">
        <v>169</v>
      </c>
      <c r="C6" s="161" t="s">
        <v>170</v>
      </c>
      <c r="D6" s="162">
        <v>4</v>
      </c>
      <c r="E6" s="163" t="s">
        <v>171</v>
      </c>
      <c r="F6" s="163" t="s">
        <v>172</v>
      </c>
      <c r="G6" s="161" t="s">
        <v>173</v>
      </c>
    </row>
    <row r="7" ht="18.75" customHeight="1" spans="1:7">
      <c r="A7" s="119" t="s">
        <v>84</v>
      </c>
      <c r="B7" s="119" t="s">
        <v>85</v>
      </c>
      <c r="C7" s="23">
        <v>4504393.64</v>
      </c>
      <c r="D7" s="23">
        <v>4400626.97</v>
      </c>
      <c r="E7" s="23">
        <v>4363371.29</v>
      </c>
      <c r="F7" s="23">
        <v>37255.68</v>
      </c>
      <c r="G7" s="23">
        <v>103766.67</v>
      </c>
    </row>
    <row r="8" ht="18.75" customHeight="1" spans="1:7">
      <c r="A8" s="164" t="s">
        <v>86</v>
      </c>
      <c r="B8" s="164" t="s">
        <v>87</v>
      </c>
      <c r="C8" s="23">
        <v>4502287.64</v>
      </c>
      <c r="D8" s="23">
        <v>4400626.97</v>
      </c>
      <c r="E8" s="23">
        <v>4363371.29</v>
      </c>
      <c r="F8" s="23">
        <v>37255.68</v>
      </c>
      <c r="G8" s="23">
        <v>101660.67</v>
      </c>
    </row>
    <row r="9" ht="18.75" customHeight="1" spans="1:7">
      <c r="A9" s="121" t="s">
        <v>88</v>
      </c>
      <c r="B9" s="121" t="s">
        <v>89</v>
      </c>
      <c r="C9" s="23">
        <v>4502287.64</v>
      </c>
      <c r="D9" s="23">
        <v>4400626.97</v>
      </c>
      <c r="E9" s="23">
        <v>4363371.29</v>
      </c>
      <c r="F9" s="23">
        <v>37255.68</v>
      </c>
      <c r="G9" s="23">
        <v>101660.67</v>
      </c>
    </row>
    <row r="10" ht="18.75" customHeight="1" spans="1:7">
      <c r="A10" s="164" t="s">
        <v>90</v>
      </c>
      <c r="B10" s="164" t="s">
        <v>91</v>
      </c>
      <c r="C10" s="23">
        <v>2106</v>
      </c>
      <c r="D10" s="23"/>
      <c r="E10" s="23"/>
      <c r="F10" s="23"/>
      <c r="G10" s="23">
        <v>2106</v>
      </c>
    </row>
    <row r="11" ht="18.75" customHeight="1" spans="1:7">
      <c r="A11" s="121" t="s">
        <v>92</v>
      </c>
      <c r="B11" s="121" t="s">
        <v>93</v>
      </c>
      <c r="C11" s="23">
        <v>2106</v>
      </c>
      <c r="D11" s="23"/>
      <c r="E11" s="23"/>
      <c r="F11" s="23"/>
      <c r="G11" s="23">
        <v>2106</v>
      </c>
    </row>
    <row r="12" ht="18.75" customHeight="1" spans="1:7">
      <c r="A12" s="119" t="s">
        <v>94</v>
      </c>
      <c r="B12" s="119" t="s">
        <v>95</v>
      </c>
      <c r="C12" s="23">
        <v>512952.64</v>
      </c>
      <c r="D12" s="23">
        <v>512952.64</v>
      </c>
      <c r="E12" s="23">
        <v>511952.64</v>
      </c>
      <c r="F12" s="23">
        <v>1000</v>
      </c>
      <c r="G12" s="23"/>
    </row>
    <row r="13" ht="18.75" customHeight="1" spans="1:7">
      <c r="A13" s="164" t="s">
        <v>96</v>
      </c>
      <c r="B13" s="164" t="s">
        <v>97</v>
      </c>
      <c r="C13" s="23">
        <v>512952.64</v>
      </c>
      <c r="D13" s="23">
        <v>512952.64</v>
      </c>
      <c r="E13" s="23">
        <v>511952.64</v>
      </c>
      <c r="F13" s="23">
        <v>1000</v>
      </c>
      <c r="G13" s="23"/>
    </row>
    <row r="14" ht="18.75" customHeight="1" spans="1:7">
      <c r="A14" s="121" t="s">
        <v>98</v>
      </c>
      <c r="B14" s="121" t="s">
        <v>99</v>
      </c>
      <c r="C14" s="23">
        <v>46043.2</v>
      </c>
      <c r="D14" s="23">
        <v>46043.2</v>
      </c>
      <c r="E14" s="23">
        <v>45043.2</v>
      </c>
      <c r="F14" s="23">
        <v>1000</v>
      </c>
      <c r="G14" s="23"/>
    </row>
    <row r="15" ht="18.75" customHeight="1" spans="1:7">
      <c r="A15" s="121" t="s">
        <v>100</v>
      </c>
      <c r="B15" s="121" t="s">
        <v>101</v>
      </c>
      <c r="C15" s="23">
        <v>466909.44</v>
      </c>
      <c r="D15" s="23">
        <v>466909.44</v>
      </c>
      <c r="E15" s="23">
        <v>466909.44</v>
      </c>
      <c r="F15" s="23"/>
      <c r="G15" s="23"/>
    </row>
    <row r="16" ht="18.75" customHeight="1" spans="1:7">
      <c r="A16" s="119" t="s">
        <v>104</v>
      </c>
      <c r="B16" s="119" t="s">
        <v>105</v>
      </c>
      <c r="C16" s="23">
        <v>226357.43</v>
      </c>
      <c r="D16" s="23">
        <v>226357.43</v>
      </c>
      <c r="E16" s="23">
        <v>226357.43</v>
      </c>
      <c r="F16" s="23"/>
      <c r="G16" s="23"/>
    </row>
    <row r="17" ht="18.75" customHeight="1" spans="1:7">
      <c r="A17" s="164" t="s">
        <v>106</v>
      </c>
      <c r="B17" s="164" t="s">
        <v>107</v>
      </c>
      <c r="C17" s="23">
        <v>226357.43</v>
      </c>
      <c r="D17" s="23">
        <v>226357.43</v>
      </c>
      <c r="E17" s="23">
        <v>226357.43</v>
      </c>
      <c r="F17" s="23"/>
      <c r="G17" s="23"/>
    </row>
    <row r="18" ht="18.75" customHeight="1" spans="1:7">
      <c r="A18" s="121" t="s">
        <v>110</v>
      </c>
      <c r="B18" s="121" t="s">
        <v>111</v>
      </c>
      <c r="C18" s="23">
        <v>207191.06</v>
      </c>
      <c r="D18" s="23">
        <v>207191.06</v>
      </c>
      <c r="E18" s="23">
        <v>207191.06</v>
      </c>
      <c r="F18" s="23"/>
      <c r="G18" s="23"/>
    </row>
    <row r="19" ht="18.75" customHeight="1" spans="1:7">
      <c r="A19" s="121" t="s">
        <v>112</v>
      </c>
      <c r="B19" s="121" t="s">
        <v>113</v>
      </c>
      <c r="C19" s="23">
        <v>19166.37</v>
      </c>
      <c r="D19" s="23">
        <v>19166.37</v>
      </c>
      <c r="E19" s="23">
        <v>19166.37</v>
      </c>
      <c r="F19" s="23"/>
      <c r="G19" s="23"/>
    </row>
    <row r="20" ht="18.75" customHeight="1" spans="1:7">
      <c r="A20" s="119" t="s">
        <v>120</v>
      </c>
      <c r="B20" s="119" t="s">
        <v>121</v>
      </c>
      <c r="C20" s="23">
        <v>350182.08</v>
      </c>
      <c r="D20" s="23">
        <v>350182.08</v>
      </c>
      <c r="E20" s="23">
        <v>350182.08</v>
      </c>
      <c r="F20" s="23"/>
      <c r="G20" s="23"/>
    </row>
    <row r="21" ht="18.75" customHeight="1" spans="1:7">
      <c r="A21" s="164" t="s">
        <v>122</v>
      </c>
      <c r="B21" s="164" t="s">
        <v>123</v>
      </c>
      <c r="C21" s="23">
        <v>350182.08</v>
      </c>
      <c r="D21" s="23">
        <v>350182.08</v>
      </c>
      <c r="E21" s="23">
        <v>350182.08</v>
      </c>
      <c r="F21" s="23"/>
      <c r="G21" s="23"/>
    </row>
    <row r="22" ht="18.75" customHeight="1" spans="1:7">
      <c r="A22" s="121" t="s">
        <v>124</v>
      </c>
      <c r="B22" s="121" t="s">
        <v>125</v>
      </c>
      <c r="C22" s="23">
        <v>350182.08</v>
      </c>
      <c r="D22" s="23">
        <v>350182.08</v>
      </c>
      <c r="E22" s="23">
        <v>350182.08</v>
      </c>
      <c r="F22" s="23"/>
      <c r="G22" s="23"/>
    </row>
    <row r="23" ht="18.75" customHeight="1" spans="1:7">
      <c r="A23" s="47" t="s">
        <v>56</v>
      </c>
      <c r="B23" s="47"/>
      <c r="C23" s="23">
        <v>5593885.79</v>
      </c>
      <c r="D23" s="23">
        <v>5490119.12</v>
      </c>
      <c r="E23" s="23">
        <v>5451863.44</v>
      </c>
      <c r="F23" s="23">
        <v>38255.68</v>
      </c>
      <c r="G23" s="23">
        <v>103766.67</v>
      </c>
    </row>
  </sheetData>
  <mergeCells count="7">
    <mergeCell ref="A2:G2"/>
    <mergeCell ref="A3:E3"/>
    <mergeCell ref="A4:B4"/>
    <mergeCell ref="D4:F4"/>
    <mergeCell ref="A23:B23"/>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3"/>
  <sheetViews>
    <sheetView showZeros="0" workbookViewId="0">
      <selection activeCell="E25" sqref="E25"/>
    </sheetView>
  </sheetViews>
  <sheetFormatPr defaultColWidth="9.14285714285714" defaultRowHeight="14.25" customHeight="1" outlineLevelCol="6"/>
  <cols>
    <col min="1" max="1" width="23.5714285714286" customWidth="1"/>
    <col min="2" max="7" width="22.847619047619" customWidth="1"/>
  </cols>
  <sheetData>
    <row r="1" ht="15" customHeight="1" spans="1:7">
      <c r="A1" s="143"/>
      <c r="B1" s="144"/>
      <c r="C1" s="144"/>
      <c r="D1" s="145"/>
      <c r="G1" s="146" t="s">
        <v>174</v>
      </c>
    </row>
    <row r="2" ht="39" customHeight="1" spans="1:7">
      <c r="A2" s="135" t="str">
        <f>"2025"&amp;"年“三公”经费支出预算表"</f>
        <v>2025年“三公”经费支出预算表</v>
      </c>
      <c r="B2" s="68"/>
      <c r="C2" s="68"/>
      <c r="D2" s="68"/>
      <c r="E2" s="68"/>
      <c r="F2" s="68"/>
      <c r="G2" s="68"/>
    </row>
    <row r="3" ht="18.75" customHeight="1" spans="1:7">
      <c r="A3" s="36" t="str">
        <f>"单位名称："&amp;"永德县班卡中学"</f>
        <v>单位名称：永德县班卡中学</v>
      </c>
      <c r="B3" s="144"/>
      <c r="C3" s="144"/>
      <c r="D3" s="64"/>
      <c r="E3" s="2"/>
      <c r="G3" s="146" t="s">
        <v>175</v>
      </c>
    </row>
    <row r="4" ht="18.75" customHeight="1" spans="1:7">
      <c r="A4" s="9" t="s">
        <v>176</v>
      </c>
      <c r="B4" s="9" t="s">
        <v>177</v>
      </c>
      <c r="C4" s="26" t="s">
        <v>178</v>
      </c>
      <c r="D4" s="11" t="s">
        <v>179</v>
      </c>
      <c r="E4" s="12"/>
      <c r="F4" s="13"/>
      <c r="G4" s="26" t="s">
        <v>180</v>
      </c>
    </row>
    <row r="5" ht="18.75" customHeight="1" spans="1:7">
      <c r="A5" s="16"/>
      <c r="B5" s="147"/>
      <c r="C5" s="28"/>
      <c r="D5" s="148" t="s">
        <v>58</v>
      </c>
      <c r="E5" s="148" t="s">
        <v>181</v>
      </c>
      <c r="F5" s="148" t="s">
        <v>182</v>
      </c>
      <c r="G5" s="28"/>
    </row>
    <row r="6" ht="18.75" customHeight="1" spans="1:7">
      <c r="A6" s="149" t="s">
        <v>56</v>
      </c>
      <c r="B6" s="150">
        <v>1</v>
      </c>
      <c r="C6" s="151">
        <v>2</v>
      </c>
      <c r="D6" s="152">
        <v>3</v>
      </c>
      <c r="E6" s="152">
        <v>4</v>
      </c>
      <c r="F6" s="152">
        <v>5</v>
      </c>
      <c r="G6" s="151">
        <v>6</v>
      </c>
    </row>
    <row r="7" ht="18.75" customHeight="1" spans="1:7">
      <c r="A7" s="149" t="s">
        <v>56</v>
      </c>
      <c r="B7" s="153"/>
      <c r="C7" s="153"/>
      <c r="D7" s="153"/>
      <c r="E7" s="153"/>
      <c r="F7" s="153"/>
      <c r="G7" s="153"/>
    </row>
    <row r="8" ht="18.75" customHeight="1" spans="1:7">
      <c r="A8" s="154" t="s">
        <v>183</v>
      </c>
      <c r="B8" s="153"/>
      <c r="C8" s="153"/>
      <c r="D8" s="153"/>
      <c r="E8" s="153"/>
      <c r="F8" s="153"/>
      <c r="G8" s="153"/>
    </row>
    <row r="9" ht="18.75" customHeight="1" spans="1:7">
      <c r="A9" s="154" t="s">
        <v>184</v>
      </c>
      <c r="B9" s="153"/>
      <c r="C9" s="153"/>
      <c r="D9" s="153"/>
      <c r="E9" s="153"/>
      <c r="F9" s="153"/>
      <c r="G9" s="153"/>
    </row>
    <row r="10" ht="18.75" customHeight="1" spans="1:7">
      <c r="A10" s="154" t="s">
        <v>185</v>
      </c>
      <c r="B10" s="153"/>
      <c r="C10" s="153"/>
      <c r="D10" s="153"/>
      <c r="E10" s="153"/>
      <c r="F10" s="153"/>
      <c r="G10" s="153"/>
    </row>
    <row r="11" ht="18.75" customHeight="1" spans="1:7">
      <c r="A11" s="154" t="s">
        <v>186</v>
      </c>
      <c r="B11" s="153"/>
      <c r="C11" s="153"/>
      <c r="D11" s="153"/>
      <c r="E11" s="153"/>
      <c r="F11" s="153"/>
      <c r="G11" s="153"/>
    </row>
    <row r="13" ht="27" customHeight="1" spans="1:7">
      <c r="A13" s="155" t="s">
        <v>187</v>
      </c>
      <c r="B13" s="32"/>
      <c r="C13" s="32"/>
      <c r="D13" s="32"/>
      <c r="E13" s="32"/>
      <c r="F13" s="32"/>
      <c r="G13" s="32"/>
    </row>
  </sheetData>
  <mergeCells count="8">
    <mergeCell ref="A2:G2"/>
    <mergeCell ref="A3:D3"/>
    <mergeCell ref="D4:F4"/>
    <mergeCell ref="A13:G13"/>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0"/>
  <sheetViews>
    <sheetView showZeros="0" topLeftCell="A4" workbookViewId="0">
      <selection activeCell="H30" sqref="H30"/>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17.5714285714286" customWidth="1"/>
    <col min="6" max="6" width="10.2857142857143" customWidth="1"/>
    <col min="7" max="7" width="23" customWidth="1"/>
    <col min="8" max="21" width="19.847619047619" customWidth="1"/>
    <col min="22" max="23" width="20" customWidth="1"/>
  </cols>
  <sheetData>
    <row r="1" ht="18.75" customHeight="1" spans="2:23">
      <c r="B1" s="133"/>
      <c r="D1" s="134"/>
      <c r="E1" s="134"/>
      <c r="F1" s="134"/>
      <c r="G1" s="134"/>
      <c r="H1" s="65"/>
      <c r="I1" s="65"/>
      <c r="J1" s="65"/>
      <c r="K1" s="65"/>
      <c r="L1" s="65"/>
      <c r="M1" s="65"/>
      <c r="N1" s="2"/>
      <c r="O1" s="2"/>
      <c r="P1" s="2"/>
      <c r="Q1" s="65"/>
      <c r="U1" s="133"/>
      <c r="W1" s="33" t="s">
        <v>188</v>
      </c>
    </row>
    <row r="2" ht="39.75" customHeight="1" spans="1:23">
      <c r="A2" s="135" t="str">
        <f>"2025"&amp;"年部门基本支出预算表"</f>
        <v>2025年部门基本支出预算表</v>
      </c>
      <c r="B2" s="68"/>
      <c r="C2" s="68"/>
      <c r="D2" s="68"/>
      <c r="E2" s="68"/>
      <c r="F2" s="68"/>
      <c r="G2" s="68"/>
      <c r="H2" s="68"/>
      <c r="I2" s="68"/>
      <c r="J2" s="68"/>
      <c r="K2" s="68"/>
      <c r="L2" s="68"/>
      <c r="M2" s="68"/>
      <c r="N2" s="5"/>
      <c r="O2" s="5"/>
      <c r="P2" s="5"/>
      <c r="Q2" s="68"/>
      <c r="R2" s="68"/>
      <c r="S2" s="68"/>
      <c r="T2" s="68"/>
      <c r="U2" s="68"/>
      <c r="V2" s="68"/>
      <c r="W2" s="68"/>
    </row>
    <row r="3" ht="18.75" customHeight="1" spans="1:23">
      <c r="A3" s="6" t="str">
        <f>"单位名称："&amp;"永德县班卡中学"</f>
        <v>单位名称：永德县班卡中学</v>
      </c>
      <c r="B3" s="136"/>
      <c r="C3" s="136"/>
      <c r="D3" s="136"/>
      <c r="E3" s="136"/>
      <c r="F3" s="136"/>
      <c r="G3" s="136"/>
      <c r="H3" s="70"/>
      <c r="I3" s="70"/>
      <c r="J3" s="70"/>
      <c r="K3" s="70"/>
      <c r="L3" s="70"/>
      <c r="M3" s="70"/>
      <c r="N3" s="8"/>
      <c r="O3" s="8"/>
      <c r="P3" s="8"/>
      <c r="Q3" s="70"/>
      <c r="U3" s="133"/>
      <c r="W3" s="33" t="s">
        <v>175</v>
      </c>
    </row>
    <row r="4" ht="18.75" customHeight="1" spans="1:23">
      <c r="A4" s="9" t="s">
        <v>189</v>
      </c>
      <c r="B4" s="9" t="s">
        <v>190</v>
      </c>
      <c r="C4" s="9" t="s">
        <v>191</v>
      </c>
      <c r="D4" s="9" t="s">
        <v>192</v>
      </c>
      <c r="E4" s="9" t="s">
        <v>193</v>
      </c>
      <c r="F4" s="9" t="s">
        <v>194</v>
      </c>
      <c r="G4" s="9" t="s">
        <v>195</v>
      </c>
      <c r="H4" s="137" t="s">
        <v>196</v>
      </c>
      <c r="I4" s="88" t="s">
        <v>196</v>
      </c>
      <c r="J4" s="88"/>
      <c r="K4" s="88"/>
      <c r="L4" s="88"/>
      <c r="M4" s="88"/>
      <c r="N4" s="12"/>
      <c r="O4" s="12"/>
      <c r="P4" s="12"/>
      <c r="Q4" s="73" t="s">
        <v>62</v>
      </c>
      <c r="R4" s="88" t="s">
        <v>78</v>
      </c>
      <c r="S4" s="88"/>
      <c r="T4" s="88"/>
      <c r="U4" s="88"/>
      <c r="V4" s="88"/>
      <c r="W4" s="140"/>
    </row>
    <row r="5" ht="18.75" customHeight="1" spans="1:23">
      <c r="A5" s="14"/>
      <c r="B5" s="132"/>
      <c r="C5" s="14"/>
      <c r="D5" s="14"/>
      <c r="E5" s="14"/>
      <c r="F5" s="14"/>
      <c r="G5" s="14"/>
      <c r="H5" s="105" t="s">
        <v>197</v>
      </c>
      <c r="I5" s="137" t="s">
        <v>59</v>
      </c>
      <c r="J5" s="88"/>
      <c r="K5" s="88"/>
      <c r="L5" s="88"/>
      <c r="M5" s="140"/>
      <c r="N5" s="11" t="s">
        <v>198</v>
      </c>
      <c r="O5" s="12"/>
      <c r="P5" s="13"/>
      <c r="Q5" s="9" t="s">
        <v>62</v>
      </c>
      <c r="R5" s="137" t="s">
        <v>78</v>
      </c>
      <c r="S5" s="73" t="s">
        <v>65</v>
      </c>
      <c r="T5" s="88" t="s">
        <v>78</v>
      </c>
      <c r="U5" s="73" t="s">
        <v>67</v>
      </c>
      <c r="V5" s="73" t="s">
        <v>68</v>
      </c>
      <c r="W5" s="142" t="s">
        <v>69</v>
      </c>
    </row>
    <row r="6" ht="18.75" customHeight="1" spans="1:23">
      <c r="A6" s="27"/>
      <c r="B6" s="27"/>
      <c r="C6" s="27"/>
      <c r="D6" s="27"/>
      <c r="E6" s="27"/>
      <c r="F6" s="27"/>
      <c r="G6" s="27"/>
      <c r="H6" s="27"/>
      <c r="I6" s="141" t="s">
        <v>199</v>
      </c>
      <c r="J6" s="9" t="s">
        <v>200</v>
      </c>
      <c r="K6" s="9" t="s">
        <v>201</v>
      </c>
      <c r="L6" s="9" t="s">
        <v>202</v>
      </c>
      <c r="M6" s="9" t="s">
        <v>203</v>
      </c>
      <c r="N6" s="9" t="s">
        <v>59</v>
      </c>
      <c r="O6" s="9" t="s">
        <v>60</v>
      </c>
      <c r="P6" s="9" t="s">
        <v>61</v>
      </c>
      <c r="Q6" s="27"/>
      <c r="R6" s="9" t="s">
        <v>58</v>
      </c>
      <c r="S6" s="9" t="s">
        <v>65</v>
      </c>
      <c r="T6" s="9" t="s">
        <v>204</v>
      </c>
      <c r="U6" s="9" t="s">
        <v>67</v>
      </c>
      <c r="V6" s="9" t="s">
        <v>68</v>
      </c>
      <c r="W6" s="9" t="s">
        <v>69</v>
      </c>
    </row>
    <row r="7" ht="18.75" customHeight="1" spans="1:23">
      <c r="A7" s="108"/>
      <c r="B7" s="108"/>
      <c r="C7" s="108"/>
      <c r="D7" s="108"/>
      <c r="E7" s="108"/>
      <c r="F7" s="108"/>
      <c r="G7" s="108"/>
      <c r="H7" s="108"/>
      <c r="I7" s="92"/>
      <c r="J7" s="16" t="s">
        <v>205</v>
      </c>
      <c r="K7" s="16" t="s">
        <v>201</v>
      </c>
      <c r="L7" s="16" t="s">
        <v>202</v>
      </c>
      <c r="M7" s="16" t="s">
        <v>203</v>
      </c>
      <c r="N7" s="16" t="s">
        <v>201</v>
      </c>
      <c r="O7" s="16" t="s">
        <v>202</v>
      </c>
      <c r="P7" s="16" t="s">
        <v>203</v>
      </c>
      <c r="Q7" s="16" t="s">
        <v>62</v>
      </c>
      <c r="R7" s="16" t="s">
        <v>58</v>
      </c>
      <c r="S7" s="16" t="s">
        <v>65</v>
      </c>
      <c r="T7" s="16" t="s">
        <v>204</v>
      </c>
      <c r="U7" s="16" t="s">
        <v>67</v>
      </c>
      <c r="V7" s="16" t="s">
        <v>68</v>
      </c>
      <c r="W7" s="16" t="s">
        <v>69</v>
      </c>
    </row>
    <row r="8" ht="18.75" customHeight="1" spans="1:23">
      <c r="A8" s="138">
        <v>1</v>
      </c>
      <c r="B8" s="138">
        <v>2</v>
      </c>
      <c r="C8" s="138">
        <v>3</v>
      </c>
      <c r="D8" s="138">
        <v>4</v>
      </c>
      <c r="E8" s="138">
        <v>5</v>
      </c>
      <c r="F8" s="138">
        <v>6</v>
      </c>
      <c r="G8" s="138">
        <v>7</v>
      </c>
      <c r="H8" s="138">
        <v>8</v>
      </c>
      <c r="I8" s="138">
        <v>9</v>
      </c>
      <c r="J8" s="138">
        <v>10</v>
      </c>
      <c r="K8" s="138">
        <v>11</v>
      </c>
      <c r="L8" s="138">
        <v>12</v>
      </c>
      <c r="M8" s="138">
        <v>13</v>
      </c>
      <c r="N8" s="138">
        <v>14</v>
      </c>
      <c r="O8" s="138">
        <v>15</v>
      </c>
      <c r="P8" s="138">
        <v>16</v>
      </c>
      <c r="Q8" s="138">
        <v>17</v>
      </c>
      <c r="R8" s="138">
        <v>18</v>
      </c>
      <c r="S8" s="138">
        <v>19</v>
      </c>
      <c r="T8" s="138">
        <v>20</v>
      </c>
      <c r="U8" s="138">
        <v>21</v>
      </c>
      <c r="V8" s="138">
        <v>22</v>
      </c>
      <c r="W8" s="138">
        <v>23</v>
      </c>
    </row>
    <row r="9" ht="18.75" customHeight="1" spans="1:23">
      <c r="A9" s="139" t="s">
        <v>71</v>
      </c>
      <c r="B9" s="139"/>
      <c r="C9" s="139"/>
      <c r="D9" s="139"/>
      <c r="E9" s="139"/>
      <c r="F9" s="139"/>
      <c r="G9" s="139"/>
      <c r="H9" s="23">
        <v>5490119.12</v>
      </c>
      <c r="I9" s="23">
        <v>5490119.12</v>
      </c>
      <c r="J9" s="23"/>
      <c r="K9" s="23"/>
      <c r="L9" s="23">
        <v>5490119.12</v>
      </c>
      <c r="M9" s="23"/>
      <c r="N9" s="23"/>
      <c r="O9" s="23"/>
      <c r="P9" s="23"/>
      <c r="Q9" s="23"/>
      <c r="R9" s="23"/>
      <c r="S9" s="23"/>
      <c r="T9" s="23"/>
      <c r="U9" s="23"/>
      <c r="V9" s="23"/>
      <c r="W9" s="23"/>
    </row>
    <row r="10" ht="18.75" customHeight="1" spans="1:23">
      <c r="A10" s="139"/>
      <c r="B10" s="20" t="s">
        <v>206</v>
      </c>
      <c r="C10" s="20" t="s">
        <v>207</v>
      </c>
      <c r="D10" s="20" t="s">
        <v>88</v>
      </c>
      <c r="E10" s="20" t="s">
        <v>89</v>
      </c>
      <c r="F10" s="20" t="s">
        <v>208</v>
      </c>
      <c r="G10" s="20" t="s">
        <v>209</v>
      </c>
      <c r="H10" s="23">
        <v>1862784</v>
      </c>
      <c r="I10" s="23">
        <v>1862784</v>
      </c>
      <c r="J10" s="23"/>
      <c r="K10" s="23"/>
      <c r="L10" s="23">
        <v>1862784</v>
      </c>
      <c r="M10" s="23"/>
      <c r="N10" s="23"/>
      <c r="O10" s="23"/>
      <c r="P10" s="23"/>
      <c r="Q10" s="23"/>
      <c r="R10" s="23"/>
      <c r="S10" s="23"/>
      <c r="T10" s="23"/>
      <c r="U10" s="23"/>
      <c r="V10" s="23"/>
      <c r="W10" s="23"/>
    </row>
    <row r="11" ht="18.75" customHeight="1" spans="1:23">
      <c r="A11" s="24"/>
      <c r="B11" s="20" t="s">
        <v>206</v>
      </c>
      <c r="C11" s="20" t="s">
        <v>207</v>
      </c>
      <c r="D11" s="20" t="s">
        <v>88</v>
      </c>
      <c r="E11" s="20" t="s">
        <v>89</v>
      </c>
      <c r="F11" s="20" t="s">
        <v>210</v>
      </c>
      <c r="G11" s="20" t="s">
        <v>211</v>
      </c>
      <c r="H11" s="23">
        <v>61800</v>
      </c>
      <c r="I11" s="23">
        <v>61800</v>
      </c>
      <c r="J11" s="23"/>
      <c r="K11" s="23"/>
      <c r="L11" s="23">
        <v>61800</v>
      </c>
      <c r="M11" s="23"/>
      <c r="N11" s="23"/>
      <c r="O11" s="23"/>
      <c r="P11" s="23"/>
      <c r="Q11" s="23"/>
      <c r="R11" s="23"/>
      <c r="S11" s="23"/>
      <c r="T11" s="23"/>
      <c r="U11" s="23"/>
      <c r="V11" s="23"/>
      <c r="W11" s="23"/>
    </row>
    <row r="12" ht="18.75" customHeight="1" spans="1:23">
      <c r="A12" s="24"/>
      <c r="B12" s="20" t="s">
        <v>206</v>
      </c>
      <c r="C12" s="20" t="s">
        <v>207</v>
      </c>
      <c r="D12" s="20" t="s">
        <v>118</v>
      </c>
      <c r="E12" s="20" t="s">
        <v>119</v>
      </c>
      <c r="F12" s="20" t="s">
        <v>210</v>
      </c>
      <c r="G12" s="20" t="s">
        <v>211</v>
      </c>
      <c r="H12" s="23"/>
      <c r="I12" s="23"/>
      <c r="J12" s="23"/>
      <c r="K12" s="23"/>
      <c r="L12" s="23"/>
      <c r="M12" s="23"/>
      <c r="N12" s="23"/>
      <c r="O12" s="23"/>
      <c r="P12" s="23"/>
      <c r="Q12" s="23"/>
      <c r="R12" s="23"/>
      <c r="S12" s="23"/>
      <c r="T12" s="23"/>
      <c r="U12" s="23"/>
      <c r="V12" s="23"/>
      <c r="W12" s="23"/>
    </row>
    <row r="13" ht="18.75" customHeight="1" spans="1:23">
      <c r="A13" s="24"/>
      <c r="B13" s="20" t="s">
        <v>206</v>
      </c>
      <c r="C13" s="20" t="s">
        <v>207</v>
      </c>
      <c r="D13" s="20" t="s">
        <v>88</v>
      </c>
      <c r="E13" s="20" t="s">
        <v>89</v>
      </c>
      <c r="F13" s="20" t="s">
        <v>210</v>
      </c>
      <c r="G13" s="20" t="s">
        <v>211</v>
      </c>
      <c r="H13" s="23">
        <v>246000</v>
      </c>
      <c r="I13" s="23">
        <v>246000</v>
      </c>
      <c r="J13" s="23"/>
      <c r="K13" s="23"/>
      <c r="L13" s="23">
        <v>246000</v>
      </c>
      <c r="M13" s="23"/>
      <c r="N13" s="23"/>
      <c r="O13" s="23"/>
      <c r="P13" s="23"/>
      <c r="Q13" s="23"/>
      <c r="R13" s="23"/>
      <c r="S13" s="23"/>
      <c r="T13" s="23"/>
      <c r="U13" s="23"/>
      <c r="V13" s="23"/>
      <c r="W13" s="23"/>
    </row>
    <row r="14" ht="18.75" customHeight="1" spans="1:23">
      <c r="A14" s="24"/>
      <c r="B14" s="20" t="s">
        <v>212</v>
      </c>
      <c r="C14" s="20" t="s">
        <v>213</v>
      </c>
      <c r="D14" s="20" t="s">
        <v>88</v>
      </c>
      <c r="E14" s="20" t="s">
        <v>89</v>
      </c>
      <c r="F14" s="20" t="s">
        <v>210</v>
      </c>
      <c r="G14" s="20" t="s">
        <v>211</v>
      </c>
      <c r="H14" s="23">
        <v>246000</v>
      </c>
      <c r="I14" s="23">
        <v>246000</v>
      </c>
      <c r="J14" s="23"/>
      <c r="K14" s="23"/>
      <c r="L14" s="23">
        <v>246000</v>
      </c>
      <c r="M14" s="23"/>
      <c r="N14" s="23"/>
      <c r="O14" s="23"/>
      <c r="P14" s="23"/>
      <c r="Q14" s="23"/>
      <c r="R14" s="23"/>
      <c r="S14" s="23"/>
      <c r="T14" s="23"/>
      <c r="U14" s="23"/>
      <c r="V14" s="23"/>
      <c r="W14" s="23"/>
    </row>
    <row r="15" ht="18.75" customHeight="1" spans="1:23">
      <c r="A15" s="24"/>
      <c r="B15" s="20" t="s">
        <v>214</v>
      </c>
      <c r="C15" s="20" t="s">
        <v>215</v>
      </c>
      <c r="D15" s="20" t="s">
        <v>88</v>
      </c>
      <c r="E15" s="20" t="s">
        <v>89</v>
      </c>
      <c r="F15" s="20" t="s">
        <v>216</v>
      </c>
      <c r="G15" s="20" t="s">
        <v>217</v>
      </c>
      <c r="H15" s="23">
        <v>738000</v>
      </c>
      <c r="I15" s="23">
        <v>738000</v>
      </c>
      <c r="J15" s="23"/>
      <c r="K15" s="23"/>
      <c r="L15" s="23">
        <v>738000</v>
      </c>
      <c r="M15" s="23"/>
      <c r="N15" s="23"/>
      <c r="O15" s="23"/>
      <c r="P15" s="23"/>
      <c r="Q15" s="23"/>
      <c r="R15" s="23"/>
      <c r="S15" s="23"/>
      <c r="T15" s="23"/>
      <c r="U15" s="23"/>
      <c r="V15" s="23"/>
      <c r="W15" s="23"/>
    </row>
    <row r="16" ht="18.75" customHeight="1" spans="1:23">
      <c r="A16" s="24"/>
      <c r="B16" s="20" t="s">
        <v>206</v>
      </c>
      <c r="C16" s="20" t="s">
        <v>207</v>
      </c>
      <c r="D16" s="20" t="s">
        <v>88</v>
      </c>
      <c r="E16" s="20" t="s">
        <v>89</v>
      </c>
      <c r="F16" s="20" t="s">
        <v>216</v>
      </c>
      <c r="G16" s="20" t="s">
        <v>217</v>
      </c>
      <c r="H16" s="23">
        <v>553260</v>
      </c>
      <c r="I16" s="23">
        <v>553260</v>
      </c>
      <c r="J16" s="23"/>
      <c r="K16" s="23"/>
      <c r="L16" s="23">
        <v>553260</v>
      </c>
      <c r="M16" s="23"/>
      <c r="N16" s="23"/>
      <c r="O16" s="23"/>
      <c r="P16" s="23"/>
      <c r="Q16" s="23"/>
      <c r="R16" s="23"/>
      <c r="S16" s="23"/>
      <c r="T16" s="23"/>
      <c r="U16" s="23"/>
      <c r="V16" s="23"/>
      <c r="W16" s="23"/>
    </row>
    <row r="17" ht="18.75" customHeight="1" spans="1:23">
      <c r="A17" s="24"/>
      <c r="B17" s="20" t="s">
        <v>206</v>
      </c>
      <c r="C17" s="20" t="s">
        <v>207</v>
      </c>
      <c r="D17" s="20" t="s">
        <v>88</v>
      </c>
      <c r="E17" s="20" t="s">
        <v>89</v>
      </c>
      <c r="F17" s="20" t="s">
        <v>216</v>
      </c>
      <c r="G17" s="20" t="s">
        <v>217</v>
      </c>
      <c r="H17" s="23">
        <v>440340</v>
      </c>
      <c r="I17" s="23">
        <v>440340</v>
      </c>
      <c r="J17" s="23"/>
      <c r="K17" s="23"/>
      <c r="L17" s="23">
        <v>440340</v>
      </c>
      <c r="M17" s="23"/>
      <c r="N17" s="23"/>
      <c r="O17" s="23"/>
      <c r="P17" s="23"/>
      <c r="Q17" s="23"/>
      <c r="R17" s="23"/>
      <c r="S17" s="23"/>
      <c r="T17" s="23"/>
      <c r="U17" s="23"/>
      <c r="V17" s="23"/>
      <c r="W17" s="23"/>
    </row>
    <row r="18" ht="18.75" customHeight="1" spans="1:23">
      <c r="A18" s="24"/>
      <c r="B18" s="20" t="s">
        <v>218</v>
      </c>
      <c r="C18" s="20" t="s">
        <v>219</v>
      </c>
      <c r="D18" s="20" t="s">
        <v>100</v>
      </c>
      <c r="E18" s="20" t="s">
        <v>101</v>
      </c>
      <c r="F18" s="20" t="s">
        <v>220</v>
      </c>
      <c r="G18" s="20" t="s">
        <v>221</v>
      </c>
      <c r="H18" s="23">
        <v>466909.44</v>
      </c>
      <c r="I18" s="23">
        <v>466909.44</v>
      </c>
      <c r="J18" s="23"/>
      <c r="K18" s="23"/>
      <c r="L18" s="23">
        <v>466909.44</v>
      </c>
      <c r="M18" s="23"/>
      <c r="N18" s="23"/>
      <c r="O18" s="23"/>
      <c r="P18" s="23"/>
      <c r="Q18" s="23"/>
      <c r="R18" s="23"/>
      <c r="S18" s="23"/>
      <c r="T18" s="23"/>
      <c r="U18" s="23"/>
      <c r="V18" s="23"/>
      <c r="W18" s="23"/>
    </row>
    <row r="19" ht="18.75" customHeight="1" spans="1:23">
      <c r="A19" s="24"/>
      <c r="B19" s="20" t="s">
        <v>218</v>
      </c>
      <c r="C19" s="20" t="s">
        <v>219</v>
      </c>
      <c r="D19" s="20" t="s">
        <v>102</v>
      </c>
      <c r="E19" s="20" t="s">
        <v>103</v>
      </c>
      <c r="F19" s="20" t="s">
        <v>222</v>
      </c>
      <c r="G19" s="20" t="s">
        <v>223</v>
      </c>
      <c r="H19" s="23"/>
      <c r="I19" s="23"/>
      <c r="J19" s="23"/>
      <c r="K19" s="23"/>
      <c r="L19" s="23"/>
      <c r="M19" s="23"/>
      <c r="N19" s="23"/>
      <c r="O19" s="23"/>
      <c r="P19" s="23"/>
      <c r="Q19" s="23"/>
      <c r="R19" s="23"/>
      <c r="S19" s="23"/>
      <c r="T19" s="23"/>
      <c r="U19" s="23"/>
      <c r="V19" s="23"/>
      <c r="W19" s="23"/>
    </row>
    <row r="20" ht="18.75" customHeight="1" spans="1:23">
      <c r="A20" s="24"/>
      <c r="B20" s="20" t="s">
        <v>218</v>
      </c>
      <c r="C20" s="20" t="s">
        <v>219</v>
      </c>
      <c r="D20" s="20" t="s">
        <v>108</v>
      </c>
      <c r="E20" s="20" t="s">
        <v>109</v>
      </c>
      <c r="F20" s="20" t="s">
        <v>224</v>
      </c>
      <c r="G20" s="20" t="s">
        <v>225</v>
      </c>
      <c r="H20" s="23"/>
      <c r="I20" s="23"/>
      <c r="J20" s="23"/>
      <c r="K20" s="23"/>
      <c r="L20" s="23"/>
      <c r="M20" s="23"/>
      <c r="N20" s="23"/>
      <c r="O20" s="23"/>
      <c r="P20" s="23"/>
      <c r="Q20" s="23"/>
      <c r="R20" s="23"/>
      <c r="S20" s="23"/>
      <c r="T20" s="23"/>
      <c r="U20" s="23"/>
      <c r="V20" s="23"/>
      <c r="W20" s="23"/>
    </row>
    <row r="21" ht="18.75" customHeight="1" spans="1:23">
      <c r="A21" s="24"/>
      <c r="B21" s="20" t="s">
        <v>218</v>
      </c>
      <c r="C21" s="20" t="s">
        <v>219</v>
      </c>
      <c r="D21" s="20" t="s">
        <v>110</v>
      </c>
      <c r="E21" s="20" t="s">
        <v>111</v>
      </c>
      <c r="F21" s="20" t="s">
        <v>224</v>
      </c>
      <c r="G21" s="20" t="s">
        <v>225</v>
      </c>
      <c r="H21" s="23">
        <v>207191.06</v>
      </c>
      <c r="I21" s="23">
        <v>207191.06</v>
      </c>
      <c r="J21" s="23"/>
      <c r="K21" s="23"/>
      <c r="L21" s="23">
        <v>207191.06</v>
      </c>
      <c r="M21" s="23"/>
      <c r="N21" s="23"/>
      <c r="O21" s="23"/>
      <c r="P21" s="23"/>
      <c r="Q21" s="23"/>
      <c r="R21" s="23"/>
      <c r="S21" s="23"/>
      <c r="T21" s="23"/>
      <c r="U21" s="23"/>
      <c r="V21" s="23"/>
      <c r="W21" s="23"/>
    </row>
    <row r="22" ht="18.75" customHeight="1" spans="1:23">
      <c r="A22" s="24"/>
      <c r="B22" s="20" t="s">
        <v>218</v>
      </c>
      <c r="C22" s="20" t="s">
        <v>219</v>
      </c>
      <c r="D22" s="20" t="s">
        <v>88</v>
      </c>
      <c r="E22" s="20" t="s">
        <v>89</v>
      </c>
      <c r="F22" s="20" t="s">
        <v>226</v>
      </c>
      <c r="G22" s="20" t="s">
        <v>227</v>
      </c>
      <c r="H22" s="23">
        <v>20427.29</v>
      </c>
      <c r="I22" s="23">
        <v>20427.29</v>
      </c>
      <c r="J22" s="23"/>
      <c r="K22" s="23"/>
      <c r="L22" s="23">
        <v>20427.29</v>
      </c>
      <c r="M22" s="23"/>
      <c r="N22" s="23"/>
      <c r="O22" s="23"/>
      <c r="P22" s="23"/>
      <c r="Q22" s="23"/>
      <c r="R22" s="23"/>
      <c r="S22" s="23"/>
      <c r="T22" s="23"/>
      <c r="U22" s="23"/>
      <c r="V22" s="23"/>
      <c r="W22" s="23"/>
    </row>
    <row r="23" ht="18.75" customHeight="1" spans="1:23">
      <c r="A23" s="24"/>
      <c r="B23" s="20" t="s">
        <v>218</v>
      </c>
      <c r="C23" s="20" t="s">
        <v>219</v>
      </c>
      <c r="D23" s="20" t="s">
        <v>112</v>
      </c>
      <c r="E23" s="20" t="s">
        <v>113</v>
      </c>
      <c r="F23" s="20" t="s">
        <v>226</v>
      </c>
      <c r="G23" s="20" t="s">
        <v>227</v>
      </c>
      <c r="H23" s="23">
        <v>5836.37</v>
      </c>
      <c r="I23" s="23">
        <v>5836.37</v>
      </c>
      <c r="J23" s="23"/>
      <c r="K23" s="23"/>
      <c r="L23" s="23">
        <v>5836.37</v>
      </c>
      <c r="M23" s="23"/>
      <c r="N23" s="23"/>
      <c r="O23" s="23"/>
      <c r="P23" s="23"/>
      <c r="Q23" s="23"/>
      <c r="R23" s="23"/>
      <c r="S23" s="23"/>
      <c r="T23" s="23"/>
      <c r="U23" s="23"/>
      <c r="V23" s="23"/>
      <c r="W23" s="23"/>
    </row>
    <row r="24" ht="18.75" customHeight="1" spans="1:23">
      <c r="A24" s="24"/>
      <c r="B24" s="20" t="s">
        <v>218</v>
      </c>
      <c r="C24" s="20" t="s">
        <v>219</v>
      </c>
      <c r="D24" s="20" t="s">
        <v>112</v>
      </c>
      <c r="E24" s="20" t="s">
        <v>113</v>
      </c>
      <c r="F24" s="20" t="s">
        <v>226</v>
      </c>
      <c r="G24" s="20" t="s">
        <v>227</v>
      </c>
      <c r="H24" s="23">
        <v>13330</v>
      </c>
      <c r="I24" s="23">
        <v>13330</v>
      </c>
      <c r="J24" s="23"/>
      <c r="K24" s="23"/>
      <c r="L24" s="23">
        <v>13330</v>
      </c>
      <c r="M24" s="23"/>
      <c r="N24" s="23"/>
      <c r="O24" s="23"/>
      <c r="P24" s="23"/>
      <c r="Q24" s="23"/>
      <c r="R24" s="23"/>
      <c r="S24" s="23"/>
      <c r="T24" s="23"/>
      <c r="U24" s="23"/>
      <c r="V24" s="23"/>
      <c r="W24" s="23"/>
    </row>
    <row r="25" ht="18.75" customHeight="1" spans="1:23">
      <c r="A25" s="24"/>
      <c r="B25" s="20" t="s">
        <v>228</v>
      </c>
      <c r="C25" s="20" t="s">
        <v>125</v>
      </c>
      <c r="D25" s="20" t="s">
        <v>124</v>
      </c>
      <c r="E25" s="20" t="s">
        <v>125</v>
      </c>
      <c r="F25" s="20" t="s">
        <v>229</v>
      </c>
      <c r="G25" s="20" t="s">
        <v>125</v>
      </c>
      <c r="H25" s="23">
        <v>350182.08</v>
      </c>
      <c r="I25" s="23">
        <v>350182.08</v>
      </c>
      <c r="J25" s="23"/>
      <c r="K25" s="23"/>
      <c r="L25" s="23">
        <v>350182.08</v>
      </c>
      <c r="M25" s="23"/>
      <c r="N25" s="23"/>
      <c r="O25" s="23"/>
      <c r="P25" s="23"/>
      <c r="Q25" s="23"/>
      <c r="R25" s="23"/>
      <c r="S25" s="23"/>
      <c r="T25" s="23"/>
      <c r="U25" s="23"/>
      <c r="V25" s="23"/>
      <c r="W25" s="23"/>
    </row>
    <row r="26" ht="18.75" customHeight="1" spans="1:23">
      <c r="A26" s="24"/>
      <c r="B26" s="20" t="s">
        <v>230</v>
      </c>
      <c r="C26" s="20" t="s">
        <v>231</v>
      </c>
      <c r="D26" s="20" t="s">
        <v>88</v>
      </c>
      <c r="E26" s="20" t="s">
        <v>89</v>
      </c>
      <c r="F26" s="20" t="s">
        <v>232</v>
      </c>
      <c r="G26" s="20" t="s">
        <v>233</v>
      </c>
      <c r="H26" s="23">
        <v>194760</v>
      </c>
      <c r="I26" s="23">
        <v>194760</v>
      </c>
      <c r="J26" s="23"/>
      <c r="K26" s="23"/>
      <c r="L26" s="23">
        <v>194760</v>
      </c>
      <c r="M26" s="23"/>
      <c r="N26" s="23"/>
      <c r="O26" s="23"/>
      <c r="P26" s="23"/>
      <c r="Q26" s="23"/>
      <c r="R26" s="23"/>
      <c r="S26" s="23"/>
      <c r="T26" s="23"/>
      <c r="U26" s="23"/>
      <c r="V26" s="23"/>
      <c r="W26" s="23"/>
    </row>
    <row r="27" ht="18.75" customHeight="1" spans="1:23">
      <c r="A27" s="24"/>
      <c r="B27" s="20" t="s">
        <v>234</v>
      </c>
      <c r="C27" s="20" t="s">
        <v>235</v>
      </c>
      <c r="D27" s="20" t="s">
        <v>88</v>
      </c>
      <c r="E27" s="20" t="s">
        <v>89</v>
      </c>
      <c r="F27" s="20" t="s">
        <v>236</v>
      </c>
      <c r="G27" s="20" t="s">
        <v>235</v>
      </c>
      <c r="H27" s="23">
        <v>37255.68</v>
      </c>
      <c r="I27" s="23">
        <v>37255.68</v>
      </c>
      <c r="J27" s="23"/>
      <c r="K27" s="23"/>
      <c r="L27" s="23">
        <v>37255.68</v>
      </c>
      <c r="M27" s="23"/>
      <c r="N27" s="23"/>
      <c r="O27" s="23"/>
      <c r="P27" s="23"/>
      <c r="Q27" s="23"/>
      <c r="R27" s="23"/>
      <c r="S27" s="23"/>
      <c r="T27" s="23"/>
      <c r="U27" s="23"/>
      <c r="V27" s="23"/>
      <c r="W27" s="23"/>
    </row>
    <row r="28" ht="18.75" customHeight="1" spans="1:23">
      <c r="A28" s="24"/>
      <c r="B28" s="20" t="s">
        <v>237</v>
      </c>
      <c r="C28" s="20" t="s">
        <v>238</v>
      </c>
      <c r="D28" s="20" t="s">
        <v>98</v>
      </c>
      <c r="E28" s="20" t="s">
        <v>99</v>
      </c>
      <c r="F28" s="20" t="s">
        <v>239</v>
      </c>
      <c r="G28" s="20" t="s">
        <v>240</v>
      </c>
      <c r="H28" s="23">
        <v>1000</v>
      </c>
      <c r="I28" s="23">
        <v>1000</v>
      </c>
      <c r="J28" s="23"/>
      <c r="K28" s="23"/>
      <c r="L28" s="23">
        <v>1000</v>
      </c>
      <c r="M28" s="23"/>
      <c r="N28" s="23"/>
      <c r="O28" s="23"/>
      <c r="P28" s="23"/>
      <c r="Q28" s="23"/>
      <c r="R28" s="23"/>
      <c r="S28" s="23"/>
      <c r="T28" s="23"/>
      <c r="U28" s="23"/>
      <c r="V28" s="23"/>
      <c r="W28" s="23"/>
    </row>
    <row r="29" ht="18.75" customHeight="1" spans="1:23">
      <c r="A29" s="24"/>
      <c r="B29" s="20" t="s">
        <v>241</v>
      </c>
      <c r="C29" s="20" t="s">
        <v>242</v>
      </c>
      <c r="D29" s="20" t="s">
        <v>98</v>
      </c>
      <c r="E29" s="20" t="s">
        <v>99</v>
      </c>
      <c r="F29" s="20" t="s">
        <v>243</v>
      </c>
      <c r="G29" s="20" t="s">
        <v>242</v>
      </c>
      <c r="H29" s="23">
        <v>45043.2</v>
      </c>
      <c r="I29" s="23">
        <v>45043.2</v>
      </c>
      <c r="J29" s="23"/>
      <c r="K29" s="23"/>
      <c r="L29" s="23">
        <v>45043.2</v>
      </c>
      <c r="M29" s="23"/>
      <c r="N29" s="23"/>
      <c r="O29" s="23"/>
      <c r="P29" s="23"/>
      <c r="Q29" s="23"/>
      <c r="R29" s="23"/>
      <c r="S29" s="23"/>
      <c r="T29" s="23"/>
      <c r="U29" s="23"/>
      <c r="V29" s="23"/>
      <c r="W29" s="23"/>
    </row>
    <row r="30" ht="18.75" customHeight="1" spans="1:23">
      <c r="A30" s="22" t="s">
        <v>56</v>
      </c>
      <c r="B30" s="22"/>
      <c r="C30" s="22"/>
      <c r="D30" s="22"/>
      <c r="E30" s="22"/>
      <c r="F30" s="22"/>
      <c r="G30" s="22"/>
      <c r="H30" s="23">
        <v>5490119.12</v>
      </c>
      <c r="I30" s="23">
        <v>5490119.12</v>
      </c>
      <c r="J30" s="23"/>
      <c r="K30" s="23"/>
      <c r="L30" s="23">
        <v>5490119.12</v>
      </c>
      <c r="M30" s="23"/>
      <c r="N30" s="23"/>
      <c r="O30" s="23"/>
      <c r="P30" s="23"/>
      <c r="Q30" s="23"/>
      <c r="R30" s="23"/>
      <c r="S30" s="23"/>
      <c r="T30" s="23"/>
      <c r="U30" s="23"/>
      <c r="V30" s="23"/>
      <c r="W30" s="23"/>
    </row>
  </sheetData>
  <mergeCells count="30">
    <mergeCell ref="A2:W2"/>
    <mergeCell ref="A3:G3"/>
    <mergeCell ref="H4:W4"/>
    <mergeCell ref="I5:M5"/>
    <mergeCell ref="N5:P5"/>
    <mergeCell ref="R5:W5"/>
    <mergeCell ref="A30:G3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8"/>
  <sheetViews>
    <sheetView showZeros="0" workbookViewId="0">
      <selection activeCell="I28" sqref="I28"/>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26"/>
      <c r="E1" s="1"/>
      <c r="F1" s="1"/>
      <c r="G1" s="1"/>
      <c r="H1" s="1"/>
      <c r="I1" s="2"/>
      <c r="J1" s="2"/>
      <c r="K1" s="2"/>
      <c r="L1" s="2"/>
      <c r="M1" s="2"/>
      <c r="N1" s="2"/>
      <c r="O1" s="2"/>
      <c r="P1" s="2"/>
      <c r="Q1" s="2"/>
      <c r="U1" s="126"/>
      <c r="W1" s="34" t="s">
        <v>244</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"单位名称："&amp;"永德县班卡中学"</f>
        <v>单位名称：永德县班卡中学</v>
      </c>
      <c r="B3" s="7"/>
      <c r="C3" s="7"/>
      <c r="D3" s="7"/>
      <c r="E3" s="7"/>
      <c r="F3" s="7"/>
      <c r="G3" s="7"/>
      <c r="H3" s="7"/>
      <c r="I3" s="8"/>
      <c r="J3" s="8"/>
      <c r="K3" s="8"/>
      <c r="L3" s="8"/>
      <c r="M3" s="8"/>
      <c r="N3" s="8"/>
      <c r="O3" s="8"/>
      <c r="P3" s="8"/>
      <c r="Q3" s="8"/>
      <c r="U3" s="126"/>
      <c r="W3" s="34" t="s">
        <v>175</v>
      </c>
    </row>
    <row r="4" ht="18.75" customHeight="1" spans="1:23">
      <c r="A4" s="9" t="s">
        <v>245</v>
      </c>
      <c r="B4" s="10" t="s">
        <v>190</v>
      </c>
      <c r="C4" s="9" t="s">
        <v>191</v>
      </c>
      <c r="D4" s="9" t="s">
        <v>246</v>
      </c>
      <c r="E4" s="10" t="s">
        <v>192</v>
      </c>
      <c r="F4" s="10" t="s">
        <v>193</v>
      </c>
      <c r="G4" s="10" t="s">
        <v>247</v>
      </c>
      <c r="H4" s="10" t="s">
        <v>248</v>
      </c>
      <c r="I4" s="26" t="s">
        <v>56</v>
      </c>
      <c r="J4" s="11" t="s">
        <v>249</v>
      </c>
      <c r="K4" s="12"/>
      <c r="L4" s="12"/>
      <c r="M4" s="13"/>
      <c r="N4" s="11" t="s">
        <v>198</v>
      </c>
      <c r="O4" s="12"/>
      <c r="P4" s="13"/>
      <c r="Q4" s="10" t="s">
        <v>62</v>
      </c>
      <c r="R4" s="11" t="s">
        <v>78</v>
      </c>
      <c r="S4" s="12"/>
      <c r="T4" s="12"/>
      <c r="U4" s="12"/>
      <c r="V4" s="12"/>
      <c r="W4" s="13"/>
    </row>
    <row r="5" ht="18.75" customHeight="1" spans="1:23">
      <c r="A5" s="14"/>
      <c r="B5" s="27"/>
      <c r="C5" s="14"/>
      <c r="D5" s="14"/>
      <c r="E5" s="15"/>
      <c r="F5" s="15"/>
      <c r="G5" s="15"/>
      <c r="H5" s="15"/>
      <c r="I5" s="27"/>
      <c r="J5" s="129" t="s">
        <v>59</v>
      </c>
      <c r="K5" s="130"/>
      <c r="L5" s="10" t="s">
        <v>60</v>
      </c>
      <c r="M5" s="10" t="s">
        <v>61</v>
      </c>
      <c r="N5" s="10" t="s">
        <v>59</v>
      </c>
      <c r="O5" s="10" t="s">
        <v>60</v>
      </c>
      <c r="P5" s="10" t="s">
        <v>61</v>
      </c>
      <c r="Q5" s="15"/>
      <c r="R5" s="10" t="s">
        <v>58</v>
      </c>
      <c r="S5" s="9" t="s">
        <v>65</v>
      </c>
      <c r="T5" s="9" t="s">
        <v>204</v>
      </c>
      <c r="U5" s="9" t="s">
        <v>67</v>
      </c>
      <c r="V5" s="9" t="s">
        <v>68</v>
      </c>
      <c r="W5" s="9" t="s">
        <v>69</v>
      </c>
    </row>
    <row r="6" ht="18.75" customHeight="1" spans="1:23">
      <c r="A6" s="27"/>
      <c r="B6" s="27"/>
      <c r="C6" s="27"/>
      <c r="D6" s="27"/>
      <c r="E6" s="27"/>
      <c r="F6" s="27"/>
      <c r="G6" s="27"/>
      <c r="H6" s="27"/>
      <c r="I6" s="27"/>
      <c r="J6" s="131" t="s">
        <v>58</v>
      </c>
      <c r="K6" s="93"/>
      <c r="L6" s="27"/>
      <c r="M6" s="27"/>
      <c r="N6" s="27"/>
      <c r="O6" s="27"/>
      <c r="P6" s="27"/>
      <c r="Q6" s="27"/>
      <c r="R6" s="27"/>
      <c r="S6" s="132"/>
      <c r="T6" s="132"/>
      <c r="U6" s="132"/>
      <c r="V6" s="132"/>
      <c r="W6" s="132"/>
    </row>
    <row r="7" ht="18.75" customHeight="1" spans="1:23">
      <c r="A7" s="16"/>
      <c r="B7" s="28"/>
      <c r="C7" s="16"/>
      <c r="D7" s="16"/>
      <c r="E7" s="17"/>
      <c r="F7" s="17"/>
      <c r="G7" s="17"/>
      <c r="H7" s="17"/>
      <c r="I7" s="28"/>
      <c r="J7" s="42" t="s">
        <v>58</v>
      </c>
      <c r="K7" s="42" t="s">
        <v>250</v>
      </c>
      <c r="L7" s="17"/>
      <c r="M7" s="17"/>
      <c r="N7" s="17"/>
      <c r="O7" s="17"/>
      <c r="P7" s="17"/>
      <c r="Q7" s="17"/>
      <c r="R7" s="17"/>
      <c r="S7" s="17"/>
      <c r="T7" s="17"/>
      <c r="U7" s="28"/>
      <c r="V7" s="17"/>
      <c r="W7" s="17"/>
    </row>
    <row r="8" ht="18.75" customHeight="1" spans="1:23">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row>
    <row r="9" ht="18.75" customHeight="1" spans="1:23">
      <c r="A9" s="20"/>
      <c r="B9" s="20"/>
      <c r="C9" s="20" t="s">
        <v>251</v>
      </c>
      <c r="D9" s="20"/>
      <c r="E9" s="20"/>
      <c r="F9" s="20"/>
      <c r="G9" s="20"/>
      <c r="H9" s="20"/>
      <c r="I9" s="23">
        <v>3000</v>
      </c>
      <c r="J9" s="23"/>
      <c r="K9" s="23"/>
      <c r="L9" s="23"/>
      <c r="M9" s="23"/>
      <c r="N9" s="23"/>
      <c r="O9" s="23"/>
      <c r="P9" s="23"/>
      <c r="Q9" s="23"/>
      <c r="R9" s="23">
        <v>3000</v>
      </c>
      <c r="S9" s="23"/>
      <c r="T9" s="23"/>
      <c r="U9" s="23"/>
      <c r="V9" s="23"/>
      <c r="W9" s="23">
        <v>3000</v>
      </c>
    </row>
    <row r="10" ht="18.75" customHeight="1" spans="1:23">
      <c r="A10" s="29" t="s">
        <v>252</v>
      </c>
      <c r="B10" s="29" t="s">
        <v>253</v>
      </c>
      <c r="C10" s="29" t="s">
        <v>251</v>
      </c>
      <c r="D10" s="29" t="s">
        <v>71</v>
      </c>
      <c r="E10" s="29" t="s">
        <v>88</v>
      </c>
      <c r="F10" s="29" t="s">
        <v>89</v>
      </c>
      <c r="G10" s="29" t="s">
        <v>254</v>
      </c>
      <c r="H10" s="29" t="s">
        <v>255</v>
      </c>
      <c r="I10" s="23">
        <v>2500</v>
      </c>
      <c r="J10" s="23"/>
      <c r="K10" s="23"/>
      <c r="L10" s="23"/>
      <c r="M10" s="23"/>
      <c r="N10" s="23"/>
      <c r="O10" s="23"/>
      <c r="P10" s="23"/>
      <c r="Q10" s="23"/>
      <c r="R10" s="23">
        <v>2500</v>
      </c>
      <c r="S10" s="23"/>
      <c r="T10" s="23"/>
      <c r="U10" s="23"/>
      <c r="V10" s="23"/>
      <c r="W10" s="23">
        <v>2500</v>
      </c>
    </row>
    <row r="11" ht="18.75" customHeight="1" spans="1:23">
      <c r="A11" s="29" t="s">
        <v>252</v>
      </c>
      <c r="B11" s="29" t="s">
        <v>253</v>
      </c>
      <c r="C11" s="29" t="s">
        <v>251</v>
      </c>
      <c r="D11" s="29" t="s">
        <v>71</v>
      </c>
      <c r="E11" s="29" t="s">
        <v>88</v>
      </c>
      <c r="F11" s="29" t="s">
        <v>89</v>
      </c>
      <c r="G11" s="29" t="s">
        <v>256</v>
      </c>
      <c r="H11" s="29" t="s">
        <v>257</v>
      </c>
      <c r="I11" s="23">
        <v>500</v>
      </c>
      <c r="J11" s="23"/>
      <c r="K11" s="23"/>
      <c r="L11" s="23"/>
      <c r="M11" s="23"/>
      <c r="N11" s="23"/>
      <c r="O11" s="23"/>
      <c r="P11" s="23"/>
      <c r="Q11" s="23"/>
      <c r="R11" s="23">
        <v>500</v>
      </c>
      <c r="S11" s="23"/>
      <c r="T11" s="23"/>
      <c r="U11" s="23"/>
      <c r="V11" s="23"/>
      <c r="W11" s="23">
        <v>500</v>
      </c>
    </row>
    <row r="12" ht="18.75" customHeight="1" spans="1:23">
      <c r="A12" s="24"/>
      <c r="B12" s="24"/>
      <c r="C12" s="20" t="s">
        <v>258</v>
      </c>
      <c r="D12" s="24"/>
      <c r="E12" s="24"/>
      <c r="F12" s="24"/>
      <c r="G12" s="24"/>
      <c r="H12" s="24"/>
      <c r="I12" s="23">
        <v>76646.25</v>
      </c>
      <c r="J12" s="23">
        <v>76646.25</v>
      </c>
      <c r="K12" s="23">
        <v>76646.25</v>
      </c>
      <c r="L12" s="23"/>
      <c r="M12" s="23"/>
      <c r="N12" s="23"/>
      <c r="O12" s="23"/>
      <c r="P12" s="23"/>
      <c r="Q12" s="23"/>
      <c r="R12" s="23"/>
      <c r="S12" s="23"/>
      <c r="T12" s="23"/>
      <c r="U12" s="23"/>
      <c r="V12" s="23"/>
      <c r="W12" s="23"/>
    </row>
    <row r="13" ht="18.75" customHeight="1" spans="1:23">
      <c r="A13" s="29" t="s">
        <v>259</v>
      </c>
      <c r="B13" s="29" t="s">
        <v>260</v>
      </c>
      <c r="C13" s="29" t="s">
        <v>258</v>
      </c>
      <c r="D13" s="29" t="s">
        <v>71</v>
      </c>
      <c r="E13" s="29" t="s">
        <v>88</v>
      </c>
      <c r="F13" s="29" t="s">
        <v>89</v>
      </c>
      <c r="G13" s="29" t="s">
        <v>261</v>
      </c>
      <c r="H13" s="29" t="s">
        <v>262</v>
      </c>
      <c r="I13" s="23">
        <v>76646.25</v>
      </c>
      <c r="J13" s="23">
        <v>76646.25</v>
      </c>
      <c r="K13" s="23">
        <v>76646.25</v>
      </c>
      <c r="L13" s="23"/>
      <c r="M13" s="23"/>
      <c r="N13" s="23"/>
      <c r="O13" s="23"/>
      <c r="P13" s="23"/>
      <c r="Q13" s="23"/>
      <c r="R13" s="23"/>
      <c r="S13" s="23"/>
      <c r="T13" s="23"/>
      <c r="U13" s="23"/>
      <c r="V13" s="23"/>
      <c r="W13" s="23"/>
    </row>
    <row r="14" ht="18.75" customHeight="1" spans="1:23">
      <c r="A14" s="24"/>
      <c r="B14" s="24"/>
      <c r="C14" s="20" t="s">
        <v>263</v>
      </c>
      <c r="D14" s="24"/>
      <c r="E14" s="24"/>
      <c r="F14" s="24"/>
      <c r="G14" s="24"/>
      <c r="H14" s="24"/>
      <c r="I14" s="23">
        <v>681300</v>
      </c>
      <c r="J14" s="23"/>
      <c r="K14" s="23"/>
      <c r="L14" s="23"/>
      <c r="M14" s="23"/>
      <c r="N14" s="23"/>
      <c r="O14" s="23"/>
      <c r="P14" s="23"/>
      <c r="Q14" s="23"/>
      <c r="R14" s="23">
        <v>681300</v>
      </c>
      <c r="S14" s="23"/>
      <c r="T14" s="23"/>
      <c r="U14" s="23"/>
      <c r="V14" s="23"/>
      <c r="W14" s="23">
        <v>681300</v>
      </c>
    </row>
    <row r="15" ht="18.75" customHeight="1" spans="1:23">
      <c r="A15" s="29" t="s">
        <v>252</v>
      </c>
      <c r="B15" s="29" t="s">
        <v>264</v>
      </c>
      <c r="C15" s="29" t="s">
        <v>263</v>
      </c>
      <c r="D15" s="29" t="s">
        <v>71</v>
      </c>
      <c r="E15" s="29" t="s">
        <v>88</v>
      </c>
      <c r="F15" s="29" t="s">
        <v>89</v>
      </c>
      <c r="G15" s="29" t="s">
        <v>254</v>
      </c>
      <c r="H15" s="29" t="s">
        <v>255</v>
      </c>
      <c r="I15" s="23">
        <v>80000</v>
      </c>
      <c r="J15" s="23"/>
      <c r="K15" s="23"/>
      <c r="L15" s="23"/>
      <c r="M15" s="23"/>
      <c r="N15" s="23"/>
      <c r="O15" s="23"/>
      <c r="P15" s="23"/>
      <c r="Q15" s="23"/>
      <c r="R15" s="23">
        <v>80000</v>
      </c>
      <c r="S15" s="23"/>
      <c r="T15" s="23"/>
      <c r="U15" s="23"/>
      <c r="V15" s="23"/>
      <c r="W15" s="23">
        <v>80000</v>
      </c>
    </row>
    <row r="16" ht="18.75" customHeight="1" spans="1:23">
      <c r="A16" s="29" t="s">
        <v>252</v>
      </c>
      <c r="B16" s="29" t="s">
        <v>264</v>
      </c>
      <c r="C16" s="29" t="s">
        <v>263</v>
      </c>
      <c r="D16" s="29" t="s">
        <v>71</v>
      </c>
      <c r="E16" s="29" t="s">
        <v>88</v>
      </c>
      <c r="F16" s="29" t="s">
        <v>89</v>
      </c>
      <c r="G16" s="29" t="s">
        <v>265</v>
      </c>
      <c r="H16" s="29" t="s">
        <v>266</v>
      </c>
      <c r="I16" s="23">
        <v>601300</v>
      </c>
      <c r="J16" s="23"/>
      <c r="K16" s="23"/>
      <c r="L16" s="23"/>
      <c r="M16" s="23"/>
      <c r="N16" s="23"/>
      <c r="O16" s="23"/>
      <c r="P16" s="23"/>
      <c r="Q16" s="23"/>
      <c r="R16" s="23">
        <v>601300</v>
      </c>
      <c r="S16" s="23"/>
      <c r="T16" s="23"/>
      <c r="U16" s="23"/>
      <c r="V16" s="23"/>
      <c r="W16" s="23">
        <v>601300</v>
      </c>
    </row>
    <row r="17" ht="18.75" customHeight="1" spans="1:23">
      <c r="A17" s="24"/>
      <c r="B17" s="24"/>
      <c r="C17" s="20" t="s">
        <v>267</v>
      </c>
      <c r="D17" s="24"/>
      <c r="E17" s="24"/>
      <c r="F17" s="24"/>
      <c r="G17" s="24"/>
      <c r="H17" s="24"/>
      <c r="I17" s="23">
        <v>272500</v>
      </c>
      <c r="J17" s="23"/>
      <c r="K17" s="23"/>
      <c r="L17" s="23"/>
      <c r="M17" s="23"/>
      <c r="N17" s="23"/>
      <c r="O17" s="23"/>
      <c r="P17" s="23"/>
      <c r="Q17" s="23"/>
      <c r="R17" s="23">
        <v>272500</v>
      </c>
      <c r="S17" s="23"/>
      <c r="T17" s="23"/>
      <c r="U17" s="23"/>
      <c r="V17" s="23"/>
      <c r="W17" s="23">
        <v>272500</v>
      </c>
    </row>
    <row r="18" ht="18.75" customHeight="1" spans="1:23">
      <c r="A18" s="29" t="s">
        <v>252</v>
      </c>
      <c r="B18" s="29" t="s">
        <v>268</v>
      </c>
      <c r="C18" s="29" t="s">
        <v>267</v>
      </c>
      <c r="D18" s="29" t="s">
        <v>71</v>
      </c>
      <c r="E18" s="29" t="s">
        <v>88</v>
      </c>
      <c r="F18" s="29" t="s">
        <v>89</v>
      </c>
      <c r="G18" s="29" t="s">
        <v>261</v>
      </c>
      <c r="H18" s="29" t="s">
        <v>262</v>
      </c>
      <c r="I18" s="23">
        <v>272500</v>
      </c>
      <c r="J18" s="23"/>
      <c r="K18" s="23"/>
      <c r="L18" s="23"/>
      <c r="M18" s="23"/>
      <c r="N18" s="23"/>
      <c r="O18" s="23"/>
      <c r="P18" s="23"/>
      <c r="Q18" s="23"/>
      <c r="R18" s="23">
        <v>272500</v>
      </c>
      <c r="S18" s="23"/>
      <c r="T18" s="23"/>
      <c r="U18" s="23"/>
      <c r="V18" s="23"/>
      <c r="W18" s="23">
        <v>272500</v>
      </c>
    </row>
    <row r="19" ht="18.75" customHeight="1" spans="1:23">
      <c r="A19" s="24"/>
      <c r="B19" s="24"/>
      <c r="C19" s="20" t="s">
        <v>269</v>
      </c>
      <c r="D19" s="24"/>
      <c r="E19" s="24"/>
      <c r="F19" s="24"/>
      <c r="G19" s="24"/>
      <c r="H19" s="24"/>
      <c r="I19" s="23">
        <v>227100</v>
      </c>
      <c r="J19" s="23"/>
      <c r="K19" s="23"/>
      <c r="L19" s="23"/>
      <c r="M19" s="23"/>
      <c r="N19" s="23"/>
      <c r="O19" s="23"/>
      <c r="P19" s="23"/>
      <c r="Q19" s="23"/>
      <c r="R19" s="23">
        <v>227100</v>
      </c>
      <c r="S19" s="23"/>
      <c r="T19" s="23"/>
      <c r="U19" s="23"/>
      <c r="V19" s="23"/>
      <c r="W19" s="23">
        <v>227100</v>
      </c>
    </row>
    <row r="20" ht="18.75" customHeight="1" spans="1:23">
      <c r="A20" s="29" t="s">
        <v>252</v>
      </c>
      <c r="B20" s="29" t="s">
        <v>270</v>
      </c>
      <c r="C20" s="29" t="s">
        <v>269</v>
      </c>
      <c r="D20" s="29" t="s">
        <v>71</v>
      </c>
      <c r="E20" s="29" t="s">
        <v>88</v>
      </c>
      <c r="F20" s="29" t="s">
        <v>89</v>
      </c>
      <c r="G20" s="29" t="s">
        <v>254</v>
      </c>
      <c r="H20" s="29" t="s">
        <v>255</v>
      </c>
      <c r="I20" s="23">
        <v>227100</v>
      </c>
      <c r="J20" s="23"/>
      <c r="K20" s="23"/>
      <c r="L20" s="23"/>
      <c r="M20" s="23"/>
      <c r="N20" s="23"/>
      <c r="O20" s="23"/>
      <c r="P20" s="23"/>
      <c r="Q20" s="23"/>
      <c r="R20" s="23">
        <v>227100</v>
      </c>
      <c r="S20" s="23"/>
      <c r="T20" s="23"/>
      <c r="U20" s="23"/>
      <c r="V20" s="23"/>
      <c r="W20" s="23">
        <v>227100</v>
      </c>
    </row>
    <row r="21" ht="18.75" customHeight="1" spans="1:23">
      <c r="A21" s="24"/>
      <c r="B21" s="24"/>
      <c r="C21" s="20" t="s">
        <v>271</v>
      </c>
      <c r="D21" s="24"/>
      <c r="E21" s="24"/>
      <c r="F21" s="24"/>
      <c r="G21" s="24"/>
      <c r="H21" s="24"/>
      <c r="I21" s="23">
        <v>257380</v>
      </c>
      <c r="J21" s="23"/>
      <c r="K21" s="23"/>
      <c r="L21" s="23"/>
      <c r="M21" s="23"/>
      <c r="N21" s="23"/>
      <c r="O21" s="23"/>
      <c r="P21" s="23"/>
      <c r="Q21" s="23"/>
      <c r="R21" s="23">
        <v>257380</v>
      </c>
      <c r="S21" s="23"/>
      <c r="T21" s="23"/>
      <c r="U21" s="23"/>
      <c r="V21" s="23"/>
      <c r="W21" s="23">
        <v>257380</v>
      </c>
    </row>
    <row r="22" ht="18.75" customHeight="1" spans="1:23">
      <c r="A22" s="29" t="s">
        <v>252</v>
      </c>
      <c r="B22" s="29" t="s">
        <v>272</v>
      </c>
      <c r="C22" s="29" t="s">
        <v>271</v>
      </c>
      <c r="D22" s="29" t="s">
        <v>71</v>
      </c>
      <c r="E22" s="29" t="s">
        <v>88</v>
      </c>
      <c r="F22" s="29" t="s">
        <v>89</v>
      </c>
      <c r="G22" s="29" t="s">
        <v>273</v>
      </c>
      <c r="H22" s="29" t="s">
        <v>274</v>
      </c>
      <c r="I22" s="23">
        <v>257380</v>
      </c>
      <c r="J22" s="23"/>
      <c r="K22" s="23"/>
      <c r="L22" s="23"/>
      <c r="M22" s="23"/>
      <c r="N22" s="23"/>
      <c r="O22" s="23"/>
      <c r="P22" s="23"/>
      <c r="Q22" s="23"/>
      <c r="R22" s="23">
        <v>257380</v>
      </c>
      <c r="S22" s="23"/>
      <c r="T22" s="23"/>
      <c r="U22" s="23"/>
      <c r="V22" s="23"/>
      <c r="W22" s="23">
        <v>257380</v>
      </c>
    </row>
    <row r="23" ht="18.75" customHeight="1" spans="1:23">
      <c r="A23" s="24"/>
      <c r="B23" s="24"/>
      <c r="C23" s="20" t="s">
        <v>275</v>
      </c>
      <c r="D23" s="24"/>
      <c r="E23" s="24"/>
      <c r="F23" s="24"/>
      <c r="G23" s="24"/>
      <c r="H23" s="24"/>
      <c r="I23" s="23">
        <v>27120.42</v>
      </c>
      <c r="J23" s="23">
        <v>27120.42</v>
      </c>
      <c r="K23" s="23">
        <v>27120.42</v>
      </c>
      <c r="L23" s="23"/>
      <c r="M23" s="23"/>
      <c r="N23" s="23"/>
      <c r="O23" s="23"/>
      <c r="P23" s="23"/>
      <c r="Q23" s="23"/>
      <c r="R23" s="23"/>
      <c r="S23" s="23"/>
      <c r="T23" s="23"/>
      <c r="U23" s="23"/>
      <c r="V23" s="23"/>
      <c r="W23" s="23"/>
    </row>
    <row r="24" ht="18.75" customHeight="1" spans="1:23">
      <c r="A24" s="29" t="s">
        <v>252</v>
      </c>
      <c r="B24" s="29" t="s">
        <v>276</v>
      </c>
      <c r="C24" s="29" t="s">
        <v>275</v>
      </c>
      <c r="D24" s="29" t="s">
        <v>71</v>
      </c>
      <c r="E24" s="29" t="s">
        <v>88</v>
      </c>
      <c r="F24" s="29" t="s">
        <v>89</v>
      </c>
      <c r="G24" s="29" t="s">
        <v>254</v>
      </c>
      <c r="H24" s="29" t="s">
        <v>255</v>
      </c>
      <c r="I24" s="23">
        <v>25014.42</v>
      </c>
      <c r="J24" s="23">
        <v>25014.42</v>
      </c>
      <c r="K24" s="23">
        <v>25014.42</v>
      </c>
      <c r="L24" s="23"/>
      <c r="M24" s="23"/>
      <c r="N24" s="23"/>
      <c r="O24" s="23"/>
      <c r="P24" s="23"/>
      <c r="Q24" s="23"/>
      <c r="R24" s="23"/>
      <c r="S24" s="23"/>
      <c r="T24" s="23"/>
      <c r="U24" s="23"/>
      <c r="V24" s="23"/>
      <c r="W24" s="23"/>
    </row>
    <row r="25" ht="18.75" customHeight="1" spans="1:23">
      <c r="A25" s="29" t="s">
        <v>252</v>
      </c>
      <c r="B25" s="29" t="s">
        <v>276</v>
      </c>
      <c r="C25" s="29" t="s">
        <v>275</v>
      </c>
      <c r="D25" s="29" t="s">
        <v>71</v>
      </c>
      <c r="E25" s="29" t="s">
        <v>92</v>
      </c>
      <c r="F25" s="29" t="s">
        <v>93</v>
      </c>
      <c r="G25" s="29" t="s">
        <v>254</v>
      </c>
      <c r="H25" s="29" t="s">
        <v>255</v>
      </c>
      <c r="I25" s="23">
        <v>2106</v>
      </c>
      <c r="J25" s="23">
        <v>2106</v>
      </c>
      <c r="K25" s="23">
        <v>2106</v>
      </c>
      <c r="L25" s="23"/>
      <c r="M25" s="23"/>
      <c r="N25" s="23"/>
      <c r="O25" s="23"/>
      <c r="P25" s="23"/>
      <c r="Q25" s="23"/>
      <c r="R25" s="23"/>
      <c r="S25" s="23"/>
      <c r="T25" s="23"/>
      <c r="U25" s="23"/>
      <c r="V25" s="23"/>
      <c r="W25" s="23"/>
    </row>
    <row r="26" ht="18.75" customHeight="1" spans="1:23">
      <c r="A26" s="24"/>
      <c r="B26" s="24"/>
      <c r="C26" s="20" t="s">
        <v>277</v>
      </c>
      <c r="D26" s="24"/>
      <c r="E26" s="24"/>
      <c r="F26" s="24"/>
      <c r="G26" s="24"/>
      <c r="H26" s="24"/>
      <c r="I26" s="23">
        <v>170550</v>
      </c>
      <c r="J26" s="23"/>
      <c r="K26" s="23"/>
      <c r="L26" s="23"/>
      <c r="M26" s="23"/>
      <c r="N26" s="23"/>
      <c r="O26" s="23"/>
      <c r="P26" s="23"/>
      <c r="Q26" s="23"/>
      <c r="R26" s="23">
        <v>170550</v>
      </c>
      <c r="S26" s="23"/>
      <c r="T26" s="23"/>
      <c r="U26" s="23"/>
      <c r="V26" s="23"/>
      <c r="W26" s="23">
        <v>170550</v>
      </c>
    </row>
    <row r="27" ht="18.75" customHeight="1" spans="1:23">
      <c r="A27" s="29" t="s">
        <v>252</v>
      </c>
      <c r="B27" s="29" t="s">
        <v>278</v>
      </c>
      <c r="C27" s="29" t="s">
        <v>277</v>
      </c>
      <c r="D27" s="29" t="s">
        <v>71</v>
      </c>
      <c r="E27" s="29" t="s">
        <v>88</v>
      </c>
      <c r="F27" s="29" t="s">
        <v>89</v>
      </c>
      <c r="G27" s="29" t="s">
        <v>265</v>
      </c>
      <c r="H27" s="29" t="s">
        <v>266</v>
      </c>
      <c r="I27" s="23">
        <v>170550</v>
      </c>
      <c r="J27" s="23"/>
      <c r="K27" s="23"/>
      <c r="L27" s="23"/>
      <c r="M27" s="23"/>
      <c r="N27" s="23"/>
      <c r="O27" s="23"/>
      <c r="P27" s="23"/>
      <c r="Q27" s="23"/>
      <c r="R27" s="23">
        <v>170550</v>
      </c>
      <c r="S27" s="23"/>
      <c r="T27" s="23"/>
      <c r="U27" s="23"/>
      <c r="V27" s="23"/>
      <c r="W27" s="23">
        <v>170550</v>
      </c>
    </row>
    <row r="28" ht="18.75" customHeight="1" spans="1:23">
      <c r="A28" s="128" t="s">
        <v>56</v>
      </c>
      <c r="B28" s="128"/>
      <c r="C28" s="128"/>
      <c r="D28" s="128"/>
      <c r="E28" s="128"/>
      <c r="F28" s="128"/>
      <c r="G28" s="128"/>
      <c r="H28" s="128"/>
      <c r="I28" s="23">
        <v>1715596.67</v>
      </c>
      <c r="J28" s="23">
        <v>103766.67</v>
      </c>
      <c r="K28" s="23">
        <v>103766.67</v>
      </c>
      <c r="L28" s="23"/>
      <c r="M28" s="23"/>
      <c r="N28" s="23"/>
      <c r="O28" s="23"/>
      <c r="P28" s="23"/>
      <c r="Q28" s="23"/>
      <c r="R28" s="23">
        <v>1611830</v>
      </c>
      <c r="S28" s="23"/>
      <c r="T28" s="23"/>
      <c r="U28" s="23"/>
      <c r="V28" s="23"/>
      <c r="W28" s="23">
        <v>1611830</v>
      </c>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0"/>
  <sheetViews>
    <sheetView showZeros="0" tabSelected="1" topLeftCell="A5" workbookViewId="0">
      <selection activeCell="B19" sqref="B19:B24"/>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4" t="s">
        <v>279</v>
      </c>
    </row>
    <row r="2" ht="36.75" customHeight="1" spans="1:10">
      <c r="A2" s="4" t="str">
        <f>"2025"&amp;"年部门项目支出绩效目标表"</f>
        <v>2025年部门项目支出绩效目标表</v>
      </c>
      <c r="B2" s="5"/>
      <c r="C2" s="5"/>
      <c r="D2" s="5"/>
      <c r="E2" s="5"/>
      <c r="F2" s="68"/>
      <c r="G2" s="5"/>
      <c r="H2" s="68"/>
      <c r="I2" s="68"/>
      <c r="J2" s="5"/>
    </row>
    <row r="3" ht="18.75" customHeight="1" spans="1:8">
      <c r="A3" s="50" t="str">
        <f>"单位名称："&amp;"永德县班卡中学"</f>
        <v>单位名称：永德县班卡中学</v>
      </c>
      <c r="B3" s="51"/>
      <c r="C3" s="51"/>
      <c r="D3" s="51"/>
      <c r="E3" s="51"/>
      <c r="F3" s="52"/>
      <c r="G3" s="51"/>
      <c r="H3" s="52"/>
    </row>
    <row r="4" ht="18.75" customHeight="1" spans="1:10">
      <c r="A4" s="42" t="s">
        <v>280</v>
      </c>
      <c r="B4" s="42" t="s">
        <v>281</v>
      </c>
      <c r="C4" s="42" t="s">
        <v>282</v>
      </c>
      <c r="D4" s="42" t="s">
        <v>283</v>
      </c>
      <c r="E4" s="42" t="s">
        <v>284</v>
      </c>
      <c r="F4" s="53" t="s">
        <v>285</v>
      </c>
      <c r="G4" s="42" t="s">
        <v>286</v>
      </c>
      <c r="H4" s="53" t="s">
        <v>287</v>
      </c>
      <c r="I4" s="53" t="s">
        <v>288</v>
      </c>
      <c r="J4" s="42" t="s">
        <v>289</v>
      </c>
    </row>
    <row r="5" ht="18.75" customHeight="1" spans="1:10">
      <c r="A5" s="118">
        <v>1</v>
      </c>
      <c r="B5" s="118">
        <v>2</v>
      </c>
      <c r="C5" s="118">
        <v>3</v>
      </c>
      <c r="D5" s="118">
        <v>4</v>
      </c>
      <c r="E5" s="118">
        <v>5</v>
      </c>
      <c r="F5" s="118">
        <v>6</v>
      </c>
      <c r="G5" s="118">
        <v>7</v>
      </c>
      <c r="H5" s="118">
        <v>8</v>
      </c>
      <c r="I5" s="118">
        <v>9</v>
      </c>
      <c r="J5" s="118">
        <v>10</v>
      </c>
    </row>
    <row r="6" ht="18.75" customHeight="1" spans="1:10">
      <c r="A6" s="119" t="s">
        <v>71</v>
      </c>
      <c r="B6" s="45"/>
      <c r="C6" s="45"/>
      <c r="D6" s="45"/>
      <c r="E6" s="47"/>
      <c r="F6" s="120"/>
      <c r="G6" s="47"/>
      <c r="H6" s="120"/>
      <c r="I6" s="120"/>
      <c r="J6" s="47"/>
    </row>
    <row r="7" ht="18.75" customHeight="1" spans="1:10">
      <c r="A7" s="222" t="s">
        <v>251</v>
      </c>
      <c r="B7" s="122" t="s">
        <v>290</v>
      </c>
      <c r="C7" s="122" t="s">
        <v>291</v>
      </c>
      <c r="D7" s="122" t="s">
        <v>292</v>
      </c>
      <c r="E7" s="119" t="s">
        <v>293</v>
      </c>
      <c r="F7" s="122" t="s">
        <v>294</v>
      </c>
      <c r="G7" s="119" t="s">
        <v>295</v>
      </c>
      <c r="H7" s="122" t="s">
        <v>296</v>
      </c>
      <c r="I7" s="122" t="s">
        <v>297</v>
      </c>
      <c r="J7" s="119" t="s">
        <v>298</v>
      </c>
    </row>
    <row r="8" ht="18.75" customHeight="1" spans="1:10">
      <c r="A8" s="222" t="s">
        <v>251</v>
      </c>
      <c r="B8" s="122" t="s">
        <v>290</v>
      </c>
      <c r="C8" s="122" t="s">
        <v>291</v>
      </c>
      <c r="D8" s="122" t="s">
        <v>299</v>
      </c>
      <c r="E8" s="119" t="s">
        <v>300</v>
      </c>
      <c r="F8" s="122" t="s">
        <v>294</v>
      </c>
      <c r="G8" s="119" t="s">
        <v>301</v>
      </c>
      <c r="H8" s="122" t="s">
        <v>302</v>
      </c>
      <c r="I8" s="122" t="s">
        <v>297</v>
      </c>
      <c r="J8" s="119" t="s">
        <v>303</v>
      </c>
    </row>
    <row r="9" ht="18.75" customHeight="1" spans="1:10">
      <c r="A9" s="222" t="s">
        <v>251</v>
      </c>
      <c r="B9" s="122" t="s">
        <v>290</v>
      </c>
      <c r="C9" s="122" t="s">
        <v>291</v>
      </c>
      <c r="D9" s="122" t="s">
        <v>304</v>
      </c>
      <c r="E9" s="119" t="s">
        <v>305</v>
      </c>
      <c r="F9" s="122" t="s">
        <v>294</v>
      </c>
      <c r="G9" s="119" t="s">
        <v>301</v>
      </c>
      <c r="H9" s="122" t="s">
        <v>302</v>
      </c>
      <c r="I9" s="122" t="s">
        <v>297</v>
      </c>
      <c r="J9" s="119" t="s">
        <v>306</v>
      </c>
    </row>
    <row r="10" ht="18.75" customHeight="1" spans="1:10">
      <c r="A10" s="222" t="s">
        <v>251</v>
      </c>
      <c r="B10" s="122" t="s">
        <v>290</v>
      </c>
      <c r="C10" s="122" t="s">
        <v>291</v>
      </c>
      <c r="D10" s="122" t="s">
        <v>307</v>
      </c>
      <c r="E10" s="119" t="s">
        <v>308</v>
      </c>
      <c r="F10" s="122" t="s">
        <v>294</v>
      </c>
      <c r="G10" s="119" t="s">
        <v>309</v>
      </c>
      <c r="H10" s="122" t="s">
        <v>302</v>
      </c>
      <c r="I10" s="122" t="s">
        <v>297</v>
      </c>
      <c r="J10" s="119" t="s">
        <v>310</v>
      </c>
    </row>
    <row r="11" ht="18.75" customHeight="1" spans="1:10">
      <c r="A11" s="222" t="s">
        <v>251</v>
      </c>
      <c r="B11" s="122" t="s">
        <v>290</v>
      </c>
      <c r="C11" s="122" t="s">
        <v>311</v>
      </c>
      <c r="D11" s="122" t="s">
        <v>312</v>
      </c>
      <c r="E11" s="119" t="s">
        <v>313</v>
      </c>
      <c r="F11" s="122" t="s">
        <v>314</v>
      </c>
      <c r="G11" s="119" t="s">
        <v>315</v>
      </c>
      <c r="H11" s="122" t="s">
        <v>302</v>
      </c>
      <c r="I11" s="122" t="s">
        <v>297</v>
      </c>
      <c r="J11" s="119" t="s">
        <v>316</v>
      </c>
    </row>
    <row r="12" ht="18.75" customHeight="1" spans="1:10">
      <c r="A12" s="222" t="s">
        <v>251</v>
      </c>
      <c r="B12" s="122" t="s">
        <v>290</v>
      </c>
      <c r="C12" s="122" t="s">
        <v>317</v>
      </c>
      <c r="D12" s="122" t="s">
        <v>318</v>
      </c>
      <c r="E12" s="119" t="s">
        <v>319</v>
      </c>
      <c r="F12" s="122" t="s">
        <v>314</v>
      </c>
      <c r="G12" s="119" t="s">
        <v>315</v>
      </c>
      <c r="H12" s="122" t="s">
        <v>302</v>
      </c>
      <c r="I12" s="122" t="s">
        <v>297</v>
      </c>
      <c r="J12" s="119" t="s">
        <v>320</v>
      </c>
    </row>
    <row r="13" ht="18.75" customHeight="1" spans="1:10">
      <c r="A13" s="222" t="s">
        <v>271</v>
      </c>
      <c r="B13" s="122" t="s">
        <v>321</v>
      </c>
      <c r="C13" s="122" t="s">
        <v>291</v>
      </c>
      <c r="D13" s="122" t="s">
        <v>292</v>
      </c>
      <c r="E13" s="119" t="s">
        <v>322</v>
      </c>
      <c r="F13" s="122" t="s">
        <v>294</v>
      </c>
      <c r="G13" s="119" t="s">
        <v>323</v>
      </c>
      <c r="H13" s="122" t="s">
        <v>324</v>
      </c>
      <c r="I13" s="122" t="s">
        <v>297</v>
      </c>
      <c r="J13" s="119" t="s">
        <v>325</v>
      </c>
    </row>
    <row r="14" ht="18.75" customHeight="1" spans="1:10">
      <c r="A14" s="222" t="s">
        <v>271</v>
      </c>
      <c r="B14" s="122" t="s">
        <v>321</v>
      </c>
      <c r="C14" s="122" t="s">
        <v>291</v>
      </c>
      <c r="D14" s="122" t="s">
        <v>299</v>
      </c>
      <c r="E14" s="119" t="s">
        <v>326</v>
      </c>
      <c r="F14" s="122" t="s">
        <v>294</v>
      </c>
      <c r="G14" s="119" t="s">
        <v>301</v>
      </c>
      <c r="H14" s="122" t="s">
        <v>302</v>
      </c>
      <c r="I14" s="122" t="s">
        <v>297</v>
      </c>
      <c r="J14" s="119" t="s">
        <v>327</v>
      </c>
    </row>
    <row r="15" ht="18.75" customHeight="1" spans="1:10">
      <c r="A15" s="222" t="s">
        <v>271</v>
      </c>
      <c r="B15" s="122" t="s">
        <v>321</v>
      </c>
      <c r="C15" s="122" t="s">
        <v>291</v>
      </c>
      <c r="D15" s="122" t="s">
        <v>304</v>
      </c>
      <c r="E15" s="119" t="s">
        <v>305</v>
      </c>
      <c r="F15" s="122" t="s">
        <v>294</v>
      </c>
      <c r="G15" s="119" t="s">
        <v>301</v>
      </c>
      <c r="H15" s="122" t="s">
        <v>302</v>
      </c>
      <c r="I15" s="122" t="s">
        <v>297</v>
      </c>
      <c r="J15" s="119" t="s">
        <v>328</v>
      </c>
    </row>
    <row r="16" ht="18.75" customHeight="1" spans="1:10">
      <c r="A16" s="222" t="s">
        <v>271</v>
      </c>
      <c r="B16" s="122" t="s">
        <v>321</v>
      </c>
      <c r="C16" s="122" t="s">
        <v>291</v>
      </c>
      <c r="D16" s="122" t="s">
        <v>307</v>
      </c>
      <c r="E16" s="119" t="s">
        <v>329</v>
      </c>
      <c r="F16" s="122" t="s">
        <v>294</v>
      </c>
      <c r="G16" s="119" t="s">
        <v>330</v>
      </c>
      <c r="H16" s="122" t="s">
        <v>331</v>
      </c>
      <c r="I16" s="122" t="s">
        <v>297</v>
      </c>
      <c r="J16" s="119" t="s">
        <v>332</v>
      </c>
    </row>
    <row r="17" ht="18.75" customHeight="1" spans="1:10">
      <c r="A17" s="222" t="s">
        <v>271</v>
      </c>
      <c r="B17" s="122" t="s">
        <v>321</v>
      </c>
      <c r="C17" s="122" t="s">
        <v>311</v>
      </c>
      <c r="D17" s="122" t="s">
        <v>312</v>
      </c>
      <c r="E17" s="119" t="s">
        <v>333</v>
      </c>
      <c r="F17" s="122" t="s">
        <v>294</v>
      </c>
      <c r="G17" s="119" t="s">
        <v>301</v>
      </c>
      <c r="H17" s="122" t="s">
        <v>302</v>
      </c>
      <c r="I17" s="122" t="s">
        <v>297</v>
      </c>
      <c r="J17" s="119" t="s">
        <v>334</v>
      </c>
    </row>
    <row r="18" ht="18.75" customHeight="1" spans="1:10">
      <c r="A18" s="222" t="s">
        <v>271</v>
      </c>
      <c r="B18" s="122" t="s">
        <v>321</v>
      </c>
      <c r="C18" s="122" t="s">
        <v>317</v>
      </c>
      <c r="D18" s="122" t="s">
        <v>318</v>
      </c>
      <c r="E18" s="119" t="s">
        <v>318</v>
      </c>
      <c r="F18" s="122" t="s">
        <v>314</v>
      </c>
      <c r="G18" s="119" t="s">
        <v>315</v>
      </c>
      <c r="H18" s="122" t="s">
        <v>302</v>
      </c>
      <c r="I18" s="122" t="s">
        <v>297</v>
      </c>
      <c r="J18" s="119" t="s">
        <v>335</v>
      </c>
    </row>
    <row r="19" ht="18.75" customHeight="1" spans="1:10">
      <c r="A19" s="222" t="s">
        <v>275</v>
      </c>
      <c r="B19" s="123" t="s">
        <v>336</v>
      </c>
      <c r="C19" s="122" t="s">
        <v>291</v>
      </c>
      <c r="D19" s="122" t="s">
        <v>292</v>
      </c>
      <c r="E19" s="119" t="s">
        <v>337</v>
      </c>
      <c r="F19" s="122" t="s">
        <v>314</v>
      </c>
      <c r="G19" s="119" t="s">
        <v>323</v>
      </c>
      <c r="H19" s="122" t="s">
        <v>324</v>
      </c>
      <c r="I19" s="122" t="s">
        <v>297</v>
      </c>
      <c r="J19" s="119" t="s">
        <v>338</v>
      </c>
    </row>
    <row r="20" ht="18.75" customHeight="1" spans="1:10">
      <c r="A20" s="222" t="s">
        <v>275</v>
      </c>
      <c r="B20" s="124"/>
      <c r="C20" s="122" t="s">
        <v>291</v>
      </c>
      <c r="D20" s="122" t="s">
        <v>299</v>
      </c>
      <c r="E20" s="119" t="s">
        <v>339</v>
      </c>
      <c r="F20" s="122" t="s">
        <v>294</v>
      </c>
      <c r="G20" s="119" t="s">
        <v>301</v>
      </c>
      <c r="H20" s="122" t="s">
        <v>302</v>
      </c>
      <c r="I20" s="122" t="s">
        <v>297</v>
      </c>
      <c r="J20" s="119" t="s">
        <v>340</v>
      </c>
    </row>
    <row r="21" ht="18.75" customHeight="1" spans="1:10">
      <c r="A21" s="222" t="s">
        <v>275</v>
      </c>
      <c r="B21" s="124"/>
      <c r="C21" s="122" t="s">
        <v>291</v>
      </c>
      <c r="D21" s="122" t="s">
        <v>304</v>
      </c>
      <c r="E21" s="119" t="s">
        <v>341</v>
      </c>
      <c r="F21" s="122" t="s">
        <v>294</v>
      </c>
      <c r="G21" s="119" t="s">
        <v>301</v>
      </c>
      <c r="H21" s="122" t="s">
        <v>302</v>
      </c>
      <c r="I21" s="122" t="s">
        <v>297</v>
      </c>
      <c r="J21" s="119" t="s">
        <v>342</v>
      </c>
    </row>
    <row r="22" ht="18.75" customHeight="1" spans="1:10">
      <c r="A22" s="222" t="s">
        <v>275</v>
      </c>
      <c r="B22" s="124"/>
      <c r="C22" s="122" t="s">
        <v>291</v>
      </c>
      <c r="D22" s="122" t="s">
        <v>307</v>
      </c>
      <c r="E22" s="119" t="s">
        <v>308</v>
      </c>
      <c r="F22" s="122" t="s">
        <v>294</v>
      </c>
      <c r="G22" s="119" t="s">
        <v>343</v>
      </c>
      <c r="H22" s="122" t="s">
        <v>344</v>
      </c>
      <c r="I22" s="122" t="s">
        <v>297</v>
      </c>
      <c r="J22" s="119" t="s">
        <v>345</v>
      </c>
    </row>
    <row r="23" ht="18.75" customHeight="1" spans="1:10">
      <c r="A23" s="222" t="s">
        <v>275</v>
      </c>
      <c r="B23" s="124"/>
      <c r="C23" s="122" t="s">
        <v>311</v>
      </c>
      <c r="D23" s="122" t="s">
        <v>312</v>
      </c>
      <c r="E23" s="119" t="s">
        <v>346</v>
      </c>
      <c r="F23" s="122" t="s">
        <v>314</v>
      </c>
      <c r="G23" s="119" t="s">
        <v>315</v>
      </c>
      <c r="H23" s="122" t="s">
        <v>302</v>
      </c>
      <c r="I23" s="122" t="s">
        <v>297</v>
      </c>
      <c r="J23" s="119" t="s">
        <v>347</v>
      </c>
    </row>
    <row r="24" ht="18.75" customHeight="1" spans="1:10">
      <c r="A24" s="222" t="s">
        <v>275</v>
      </c>
      <c r="B24" s="125"/>
      <c r="C24" s="122" t="s">
        <v>317</v>
      </c>
      <c r="D24" s="122" t="s">
        <v>318</v>
      </c>
      <c r="E24" s="119" t="s">
        <v>348</v>
      </c>
      <c r="F24" s="122" t="s">
        <v>314</v>
      </c>
      <c r="G24" s="119" t="s">
        <v>315</v>
      </c>
      <c r="H24" s="122" t="s">
        <v>302</v>
      </c>
      <c r="I24" s="122" t="s">
        <v>297</v>
      </c>
      <c r="J24" s="119" t="s">
        <v>349</v>
      </c>
    </row>
    <row r="25" ht="18.75" customHeight="1" spans="1:10">
      <c r="A25" s="222" t="s">
        <v>269</v>
      </c>
      <c r="B25" s="122" t="s">
        <v>350</v>
      </c>
      <c r="C25" s="122" t="s">
        <v>291</v>
      </c>
      <c r="D25" s="122" t="s">
        <v>292</v>
      </c>
      <c r="E25" s="119" t="s">
        <v>351</v>
      </c>
      <c r="F25" s="122" t="s">
        <v>294</v>
      </c>
      <c r="G25" s="119" t="s">
        <v>323</v>
      </c>
      <c r="H25" s="122" t="s">
        <v>324</v>
      </c>
      <c r="I25" s="122" t="s">
        <v>297</v>
      </c>
      <c r="J25" s="119" t="s">
        <v>352</v>
      </c>
    </row>
    <row r="26" ht="18.75" customHeight="1" spans="1:10">
      <c r="A26" s="222" t="s">
        <v>269</v>
      </c>
      <c r="B26" s="122" t="s">
        <v>350</v>
      </c>
      <c r="C26" s="122" t="s">
        <v>291</v>
      </c>
      <c r="D26" s="122" t="s">
        <v>299</v>
      </c>
      <c r="E26" s="119" t="s">
        <v>326</v>
      </c>
      <c r="F26" s="122" t="s">
        <v>294</v>
      </c>
      <c r="G26" s="119" t="s">
        <v>301</v>
      </c>
      <c r="H26" s="122" t="s">
        <v>302</v>
      </c>
      <c r="I26" s="122" t="s">
        <v>297</v>
      </c>
      <c r="J26" s="119" t="s">
        <v>353</v>
      </c>
    </row>
    <row r="27" ht="18.75" customHeight="1" spans="1:10">
      <c r="A27" s="222" t="s">
        <v>269</v>
      </c>
      <c r="B27" s="122" t="s">
        <v>350</v>
      </c>
      <c r="C27" s="122" t="s">
        <v>291</v>
      </c>
      <c r="D27" s="122" t="s">
        <v>304</v>
      </c>
      <c r="E27" s="119" t="s">
        <v>354</v>
      </c>
      <c r="F27" s="122" t="s">
        <v>294</v>
      </c>
      <c r="G27" s="119" t="s">
        <v>301</v>
      </c>
      <c r="H27" s="122" t="s">
        <v>302</v>
      </c>
      <c r="I27" s="122" t="s">
        <v>297</v>
      </c>
      <c r="J27" s="119" t="s">
        <v>355</v>
      </c>
    </row>
    <row r="28" ht="18.75" customHeight="1" spans="1:10">
      <c r="A28" s="222" t="s">
        <v>269</v>
      </c>
      <c r="B28" s="122" t="s">
        <v>350</v>
      </c>
      <c r="C28" s="122" t="s">
        <v>311</v>
      </c>
      <c r="D28" s="122" t="s">
        <v>312</v>
      </c>
      <c r="E28" s="119" t="s">
        <v>356</v>
      </c>
      <c r="F28" s="122" t="s">
        <v>357</v>
      </c>
      <c r="G28" s="119" t="s">
        <v>358</v>
      </c>
      <c r="H28" s="122" t="s">
        <v>302</v>
      </c>
      <c r="I28" s="122" t="s">
        <v>297</v>
      </c>
      <c r="J28" s="119" t="s">
        <v>359</v>
      </c>
    </row>
    <row r="29" ht="18.75" customHeight="1" spans="1:10">
      <c r="A29" s="222" t="s">
        <v>269</v>
      </c>
      <c r="B29" s="122" t="s">
        <v>350</v>
      </c>
      <c r="C29" s="122" t="s">
        <v>317</v>
      </c>
      <c r="D29" s="122" t="s">
        <v>318</v>
      </c>
      <c r="E29" s="119" t="s">
        <v>318</v>
      </c>
      <c r="F29" s="122" t="s">
        <v>314</v>
      </c>
      <c r="G29" s="119" t="s">
        <v>315</v>
      </c>
      <c r="H29" s="122" t="s">
        <v>302</v>
      </c>
      <c r="I29" s="122" t="s">
        <v>297</v>
      </c>
      <c r="J29" s="119" t="s">
        <v>335</v>
      </c>
    </row>
    <row r="30" ht="18.75" customHeight="1" spans="1:10">
      <c r="A30" s="222" t="s">
        <v>267</v>
      </c>
      <c r="B30" s="122" t="s">
        <v>360</v>
      </c>
      <c r="C30" s="122" t="s">
        <v>291</v>
      </c>
      <c r="D30" s="122" t="s">
        <v>292</v>
      </c>
      <c r="E30" s="119" t="s">
        <v>361</v>
      </c>
      <c r="F30" s="122" t="s">
        <v>314</v>
      </c>
      <c r="G30" s="119" t="s">
        <v>323</v>
      </c>
      <c r="H30" s="122" t="s">
        <v>324</v>
      </c>
      <c r="I30" s="122" t="s">
        <v>297</v>
      </c>
      <c r="J30" s="119" t="s">
        <v>362</v>
      </c>
    </row>
    <row r="31" ht="18.75" customHeight="1" spans="1:10">
      <c r="A31" s="222" t="s">
        <v>267</v>
      </c>
      <c r="B31" s="122" t="s">
        <v>360</v>
      </c>
      <c r="C31" s="122" t="s">
        <v>291</v>
      </c>
      <c r="D31" s="122" t="s">
        <v>299</v>
      </c>
      <c r="E31" s="119" t="s">
        <v>363</v>
      </c>
      <c r="F31" s="122" t="s">
        <v>294</v>
      </c>
      <c r="G31" s="119" t="s">
        <v>301</v>
      </c>
      <c r="H31" s="122" t="s">
        <v>302</v>
      </c>
      <c r="I31" s="122" t="s">
        <v>297</v>
      </c>
      <c r="J31" s="119" t="s">
        <v>364</v>
      </c>
    </row>
    <row r="32" ht="18.75" customHeight="1" spans="1:10">
      <c r="A32" s="222" t="s">
        <v>267</v>
      </c>
      <c r="B32" s="122" t="s">
        <v>360</v>
      </c>
      <c r="C32" s="122" t="s">
        <v>291</v>
      </c>
      <c r="D32" s="122" t="s">
        <v>304</v>
      </c>
      <c r="E32" s="119" t="s">
        <v>365</v>
      </c>
      <c r="F32" s="122" t="s">
        <v>294</v>
      </c>
      <c r="G32" s="119" t="s">
        <v>301</v>
      </c>
      <c r="H32" s="122" t="s">
        <v>302</v>
      </c>
      <c r="I32" s="122" t="s">
        <v>297</v>
      </c>
      <c r="J32" s="119" t="s">
        <v>366</v>
      </c>
    </row>
    <row r="33" ht="18.75" customHeight="1" spans="1:10">
      <c r="A33" s="222" t="s">
        <v>267</v>
      </c>
      <c r="B33" s="122" t="s">
        <v>360</v>
      </c>
      <c r="C33" s="122" t="s">
        <v>311</v>
      </c>
      <c r="D33" s="122" t="s">
        <v>312</v>
      </c>
      <c r="E33" s="119" t="s">
        <v>367</v>
      </c>
      <c r="F33" s="122" t="s">
        <v>314</v>
      </c>
      <c r="G33" s="119" t="s">
        <v>368</v>
      </c>
      <c r="H33" s="122" t="s">
        <v>302</v>
      </c>
      <c r="I33" s="122" t="s">
        <v>297</v>
      </c>
      <c r="J33" s="119" t="s">
        <v>369</v>
      </c>
    </row>
    <row r="34" ht="18.75" customHeight="1" spans="1:10">
      <c r="A34" s="222" t="s">
        <v>267</v>
      </c>
      <c r="B34" s="122" t="s">
        <v>360</v>
      </c>
      <c r="C34" s="122" t="s">
        <v>317</v>
      </c>
      <c r="D34" s="122" t="s">
        <v>318</v>
      </c>
      <c r="E34" s="119" t="s">
        <v>370</v>
      </c>
      <c r="F34" s="122" t="s">
        <v>314</v>
      </c>
      <c r="G34" s="119" t="s">
        <v>315</v>
      </c>
      <c r="H34" s="122" t="s">
        <v>302</v>
      </c>
      <c r="I34" s="122" t="s">
        <v>297</v>
      </c>
      <c r="J34" s="119" t="s">
        <v>335</v>
      </c>
    </row>
    <row r="35" ht="18.75" customHeight="1" spans="1:10">
      <c r="A35" s="222" t="s">
        <v>267</v>
      </c>
      <c r="B35" s="122" t="s">
        <v>360</v>
      </c>
      <c r="C35" s="122" t="s">
        <v>317</v>
      </c>
      <c r="D35" s="122" t="s">
        <v>318</v>
      </c>
      <c r="E35" s="119" t="s">
        <v>371</v>
      </c>
      <c r="F35" s="122" t="s">
        <v>314</v>
      </c>
      <c r="G35" s="119" t="s">
        <v>315</v>
      </c>
      <c r="H35" s="122" t="s">
        <v>302</v>
      </c>
      <c r="I35" s="122" t="s">
        <v>297</v>
      </c>
      <c r="J35" s="119" t="s">
        <v>372</v>
      </c>
    </row>
    <row r="36" ht="18.75" customHeight="1" spans="1:10">
      <c r="A36" s="222" t="s">
        <v>258</v>
      </c>
      <c r="B36" s="122" t="s">
        <v>373</v>
      </c>
      <c r="C36" s="122" t="s">
        <v>291</v>
      </c>
      <c r="D36" s="122" t="s">
        <v>292</v>
      </c>
      <c r="E36" s="119" t="s">
        <v>374</v>
      </c>
      <c r="F36" s="122" t="s">
        <v>314</v>
      </c>
      <c r="G36" s="119" t="s">
        <v>375</v>
      </c>
      <c r="H36" s="122" t="s">
        <v>324</v>
      </c>
      <c r="I36" s="122" t="s">
        <v>297</v>
      </c>
      <c r="J36" s="119" t="s">
        <v>298</v>
      </c>
    </row>
    <row r="37" ht="18.75" customHeight="1" spans="1:10">
      <c r="A37" s="222" t="s">
        <v>258</v>
      </c>
      <c r="B37" s="122" t="s">
        <v>373</v>
      </c>
      <c r="C37" s="122" t="s">
        <v>291</v>
      </c>
      <c r="D37" s="122" t="s">
        <v>292</v>
      </c>
      <c r="E37" s="119" t="s">
        <v>376</v>
      </c>
      <c r="F37" s="122" t="s">
        <v>314</v>
      </c>
      <c r="G37" s="119" t="s">
        <v>169</v>
      </c>
      <c r="H37" s="122" t="s">
        <v>377</v>
      </c>
      <c r="I37" s="122" t="s">
        <v>297</v>
      </c>
      <c r="J37" s="119" t="s">
        <v>378</v>
      </c>
    </row>
    <row r="38" ht="18.75" customHeight="1" spans="1:10">
      <c r="A38" s="222" t="s">
        <v>258</v>
      </c>
      <c r="B38" s="122" t="s">
        <v>373</v>
      </c>
      <c r="C38" s="122" t="s">
        <v>291</v>
      </c>
      <c r="D38" s="122" t="s">
        <v>299</v>
      </c>
      <c r="E38" s="119" t="s">
        <v>379</v>
      </c>
      <c r="F38" s="122" t="s">
        <v>294</v>
      </c>
      <c r="G38" s="119" t="s">
        <v>301</v>
      </c>
      <c r="H38" s="122" t="s">
        <v>302</v>
      </c>
      <c r="I38" s="122" t="s">
        <v>297</v>
      </c>
      <c r="J38" s="119" t="s">
        <v>380</v>
      </c>
    </row>
    <row r="39" ht="18.75" customHeight="1" spans="1:10">
      <c r="A39" s="222" t="s">
        <v>258</v>
      </c>
      <c r="B39" s="122" t="s">
        <v>373</v>
      </c>
      <c r="C39" s="122" t="s">
        <v>291</v>
      </c>
      <c r="D39" s="122" t="s">
        <v>304</v>
      </c>
      <c r="E39" s="119" t="s">
        <v>305</v>
      </c>
      <c r="F39" s="122" t="s">
        <v>294</v>
      </c>
      <c r="G39" s="119" t="s">
        <v>301</v>
      </c>
      <c r="H39" s="122" t="s">
        <v>302</v>
      </c>
      <c r="I39" s="122" t="s">
        <v>297</v>
      </c>
      <c r="J39" s="119" t="s">
        <v>381</v>
      </c>
    </row>
    <row r="40" ht="18.75" customHeight="1" spans="1:10">
      <c r="A40" s="222" t="s">
        <v>258</v>
      </c>
      <c r="B40" s="122" t="s">
        <v>373</v>
      </c>
      <c r="C40" s="122" t="s">
        <v>291</v>
      </c>
      <c r="D40" s="122" t="s">
        <v>307</v>
      </c>
      <c r="E40" s="119" t="s">
        <v>308</v>
      </c>
      <c r="F40" s="122" t="s">
        <v>294</v>
      </c>
      <c r="G40" s="119" t="s">
        <v>382</v>
      </c>
      <c r="H40" s="122" t="s">
        <v>331</v>
      </c>
      <c r="I40" s="122" t="s">
        <v>297</v>
      </c>
      <c r="J40" s="119" t="s">
        <v>383</v>
      </c>
    </row>
    <row r="41" ht="18.75" customHeight="1" spans="1:10">
      <c r="A41" s="222" t="s">
        <v>258</v>
      </c>
      <c r="B41" s="122" t="s">
        <v>373</v>
      </c>
      <c r="C41" s="122" t="s">
        <v>311</v>
      </c>
      <c r="D41" s="122" t="s">
        <v>312</v>
      </c>
      <c r="E41" s="119" t="s">
        <v>384</v>
      </c>
      <c r="F41" s="122" t="s">
        <v>314</v>
      </c>
      <c r="G41" s="119" t="s">
        <v>315</v>
      </c>
      <c r="H41" s="122" t="s">
        <v>302</v>
      </c>
      <c r="I41" s="122" t="s">
        <v>297</v>
      </c>
      <c r="J41" s="119" t="s">
        <v>316</v>
      </c>
    </row>
    <row r="42" ht="18.75" customHeight="1" spans="1:10">
      <c r="A42" s="222" t="s">
        <v>258</v>
      </c>
      <c r="B42" s="122" t="s">
        <v>373</v>
      </c>
      <c r="C42" s="122" t="s">
        <v>317</v>
      </c>
      <c r="D42" s="122" t="s">
        <v>318</v>
      </c>
      <c r="E42" s="119" t="s">
        <v>385</v>
      </c>
      <c r="F42" s="122" t="s">
        <v>314</v>
      </c>
      <c r="G42" s="119" t="s">
        <v>315</v>
      </c>
      <c r="H42" s="122" t="s">
        <v>302</v>
      </c>
      <c r="I42" s="122" t="s">
        <v>297</v>
      </c>
      <c r="J42" s="119" t="s">
        <v>335</v>
      </c>
    </row>
    <row r="43" ht="18.75" customHeight="1" spans="1:10">
      <c r="A43" s="222" t="s">
        <v>258</v>
      </c>
      <c r="B43" s="122" t="s">
        <v>373</v>
      </c>
      <c r="C43" s="122" t="s">
        <v>317</v>
      </c>
      <c r="D43" s="122" t="s">
        <v>318</v>
      </c>
      <c r="E43" s="119" t="s">
        <v>319</v>
      </c>
      <c r="F43" s="122" t="s">
        <v>314</v>
      </c>
      <c r="G43" s="119" t="s">
        <v>315</v>
      </c>
      <c r="H43" s="122" t="s">
        <v>302</v>
      </c>
      <c r="I43" s="122" t="s">
        <v>297</v>
      </c>
      <c r="J43" s="119" t="s">
        <v>320</v>
      </c>
    </row>
    <row r="44" ht="18.75" customHeight="1" spans="1:10">
      <c r="A44" s="222" t="s">
        <v>263</v>
      </c>
      <c r="B44" s="122" t="s">
        <v>386</v>
      </c>
      <c r="C44" s="122" t="s">
        <v>291</v>
      </c>
      <c r="D44" s="122" t="s">
        <v>292</v>
      </c>
      <c r="E44" s="119" t="s">
        <v>387</v>
      </c>
      <c r="F44" s="122" t="s">
        <v>314</v>
      </c>
      <c r="G44" s="119" t="s">
        <v>169</v>
      </c>
      <c r="H44" s="122" t="s">
        <v>388</v>
      </c>
      <c r="I44" s="122" t="s">
        <v>297</v>
      </c>
      <c r="J44" s="119" t="s">
        <v>389</v>
      </c>
    </row>
    <row r="45" ht="18.75" customHeight="1" spans="1:10">
      <c r="A45" s="222" t="s">
        <v>263</v>
      </c>
      <c r="B45" s="122" t="s">
        <v>386</v>
      </c>
      <c r="C45" s="122" t="s">
        <v>291</v>
      </c>
      <c r="D45" s="122" t="s">
        <v>292</v>
      </c>
      <c r="E45" s="119" t="s">
        <v>390</v>
      </c>
      <c r="F45" s="122" t="s">
        <v>314</v>
      </c>
      <c r="G45" s="119" t="s">
        <v>323</v>
      </c>
      <c r="H45" s="122" t="s">
        <v>324</v>
      </c>
      <c r="I45" s="122" t="s">
        <v>297</v>
      </c>
      <c r="J45" s="119" t="s">
        <v>391</v>
      </c>
    </row>
    <row r="46" ht="18.75" customHeight="1" spans="1:10">
      <c r="A46" s="222" t="s">
        <v>263</v>
      </c>
      <c r="B46" s="122" t="s">
        <v>386</v>
      </c>
      <c r="C46" s="122" t="s">
        <v>291</v>
      </c>
      <c r="D46" s="122" t="s">
        <v>292</v>
      </c>
      <c r="E46" s="119" t="s">
        <v>392</v>
      </c>
      <c r="F46" s="122" t="s">
        <v>314</v>
      </c>
      <c r="G46" s="119" t="s">
        <v>393</v>
      </c>
      <c r="H46" s="122" t="s">
        <v>324</v>
      </c>
      <c r="I46" s="122" t="s">
        <v>297</v>
      </c>
      <c r="J46" s="119" t="s">
        <v>394</v>
      </c>
    </row>
    <row r="47" ht="18.75" customHeight="1" spans="1:10">
      <c r="A47" s="222" t="s">
        <v>263</v>
      </c>
      <c r="B47" s="122" t="s">
        <v>386</v>
      </c>
      <c r="C47" s="122" t="s">
        <v>291</v>
      </c>
      <c r="D47" s="122" t="s">
        <v>299</v>
      </c>
      <c r="E47" s="119" t="s">
        <v>395</v>
      </c>
      <c r="F47" s="122" t="s">
        <v>294</v>
      </c>
      <c r="G47" s="119" t="s">
        <v>396</v>
      </c>
      <c r="H47" s="122" t="s">
        <v>397</v>
      </c>
      <c r="I47" s="122" t="s">
        <v>297</v>
      </c>
      <c r="J47" s="119" t="s">
        <v>395</v>
      </c>
    </row>
    <row r="48" ht="18.75" customHeight="1" spans="1:10">
      <c r="A48" s="222" t="s">
        <v>263</v>
      </c>
      <c r="B48" s="122" t="s">
        <v>386</v>
      </c>
      <c r="C48" s="122" t="s">
        <v>311</v>
      </c>
      <c r="D48" s="122" t="s">
        <v>398</v>
      </c>
      <c r="E48" s="119" t="s">
        <v>399</v>
      </c>
      <c r="F48" s="122" t="s">
        <v>314</v>
      </c>
      <c r="G48" s="119" t="s">
        <v>170</v>
      </c>
      <c r="H48" s="122" t="s">
        <v>397</v>
      </c>
      <c r="I48" s="122" t="s">
        <v>297</v>
      </c>
      <c r="J48" s="119" t="s">
        <v>399</v>
      </c>
    </row>
    <row r="49" ht="18.75" customHeight="1" spans="1:10">
      <c r="A49" s="222" t="s">
        <v>263</v>
      </c>
      <c r="B49" s="122" t="s">
        <v>386</v>
      </c>
      <c r="C49" s="122" t="s">
        <v>317</v>
      </c>
      <c r="D49" s="122" t="s">
        <v>318</v>
      </c>
      <c r="E49" s="119" t="s">
        <v>400</v>
      </c>
      <c r="F49" s="122" t="s">
        <v>314</v>
      </c>
      <c r="G49" s="119" t="s">
        <v>401</v>
      </c>
      <c r="H49" s="122" t="s">
        <v>302</v>
      </c>
      <c r="I49" s="122" t="s">
        <v>297</v>
      </c>
      <c r="J49" s="119" t="s">
        <v>402</v>
      </c>
    </row>
    <row r="50" ht="18.75" customHeight="1" spans="1:10">
      <c r="A50" s="222" t="s">
        <v>263</v>
      </c>
      <c r="B50" s="122" t="s">
        <v>386</v>
      </c>
      <c r="C50" s="122" t="s">
        <v>317</v>
      </c>
      <c r="D50" s="122" t="s">
        <v>318</v>
      </c>
      <c r="E50" s="119" t="s">
        <v>403</v>
      </c>
      <c r="F50" s="122" t="s">
        <v>314</v>
      </c>
      <c r="G50" s="119" t="s">
        <v>401</v>
      </c>
      <c r="H50" s="122" t="s">
        <v>302</v>
      </c>
      <c r="I50" s="122" t="s">
        <v>297</v>
      </c>
      <c r="J50" s="119" t="s">
        <v>404</v>
      </c>
    </row>
  </sheetData>
  <mergeCells count="16">
    <mergeCell ref="A2:J2"/>
    <mergeCell ref="A3:H3"/>
    <mergeCell ref="A7:A12"/>
    <mergeCell ref="A13:A18"/>
    <mergeCell ref="A19:A24"/>
    <mergeCell ref="A25:A29"/>
    <mergeCell ref="A30:A35"/>
    <mergeCell ref="A36:A43"/>
    <mergeCell ref="A44:A50"/>
    <mergeCell ref="B7:B12"/>
    <mergeCell ref="B13:B18"/>
    <mergeCell ref="B19:B24"/>
    <mergeCell ref="B25:B29"/>
    <mergeCell ref="B30:B35"/>
    <mergeCell ref="B36:B43"/>
    <mergeCell ref="B44:B5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2025-03-17T03:30:00Z</dcterms:created>
  <dcterms:modified xsi:type="dcterms:W3CDTF">2025-03-18T08:29:36Z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08AC67656E1D459E92F31E3C594E3B84_13</vt:lpwstr>
  </property>
  <property fmtid="{D5CDD505-2E9C-101B-9397-08002B2CF9AE}" pid="3" name="KSOProductBuildVer">
    <vt:lpwstr>2052-12.1.0.17145</vt:lpwstr>
  </property>
</Properties>
</file>