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明细后" sheetId="1" r:id="rId1"/>
  </sheets>
  <definedNames>
    <definedName name="_xlnm.Print_Titles" localSheetId="0">'明细后'!$1:$4</definedName>
    <definedName name="_xlnm._FilterDatabase" localSheetId="0" hidden="1">'明细后'!$A$6:$AO$66</definedName>
  </definedNames>
  <calcPr fullCalcOnLoad="1"/>
</workbook>
</file>

<file path=xl/sharedStrings.xml><?xml version="1.0" encoding="utf-8"?>
<sst xmlns="http://schemas.openxmlformats.org/spreadsheetml/2006/main" count="959" uniqueCount="262">
  <si>
    <t>永德县教育扶贫项目资产管理台账</t>
  </si>
  <si>
    <t>填报单位：永德县教育体育局                  填表人：李自良                               审核人： 金自良                              审定：李德                                           填报日期：2021年10月14日</t>
  </si>
  <si>
    <t>序号</t>
  </si>
  <si>
    <t>项目名称</t>
  </si>
  <si>
    <t>项目主管部门</t>
  </si>
  <si>
    <t>项目实施单位</t>
  </si>
  <si>
    <t>资产内容</t>
  </si>
  <si>
    <t>是否农村集体资产</t>
  </si>
  <si>
    <t>类别</t>
  </si>
  <si>
    <t>数量</t>
  </si>
  <si>
    <t>单位</t>
  </si>
  <si>
    <t>项目建设起始年度（规划年度）</t>
  </si>
  <si>
    <t>购建  时间     (完工时间)</t>
  </si>
  <si>
    <t>预计使用年限</t>
  </si>
  <si>
    <t>项目       投资     （万元）</t>
  </si>
  <si>
    <t>原始         价值     （万元）</t>
  </si>
  <si>
    <t>资金来源</t>
  </si>
  <si>
    <t>确权情况</t>
  </si>
  <si>
    <t>运行及效益情况</t>
  </si>
  <si>
    <t>备注</t>
  </si>
  <si>
    <t>合计</t>
  </si>
  <si>
    <t>财政
专项
扶贫</t>
  </si>
  <si>
    <t>财政
涉农
整合</t>
  </si>
  <si>
    <t>东西
扶贫
协作</t>
  </si>
  <si>
    <t>地方
政府
债务</t>
  </si>
  <si>
    <t>易地
扶贫
搬迁</t>
  </si>
  <si>
    <t>社会    扶贫</t>
  </si>
  <si>
    <t>金融      扶贫</t>
  </si>
  <si>
    <t>行业     扶贫</t>
  </si>
  <si>
    <t>其它</t>
  </si>
  <si>
    <t>是否确权</t>
  </si>
  <si>
    <t>未确权原因</t>
  </si>
  <si>
    <t>确权方式</t>
  </si>
  <si>
    <t>所有权</t>
  </si>
  <si>
    <t>使用权</t>
  </si>
  <si>
    <t>管护责任人</t>
  </si>
  <si>
    <t>收益权</t>
  </si>
  <si>
    <t>是否正常运行</t>
  </si>
  <si>
    <t>上年度收益及分配情况（万元）</t>
  </si>
  <si>
    <t>存在问题情况</t>
  </si>
  <si>
    <t>本年度  预计收益    （万元）</t>
  </si>
  <si>
    <t>是否按规定 处置</t>
  </si>
  <si>
    <t>处置方式</t>
  </si>
  <si>
    <t>(万元)</t>
  </si>
  <si>
    <t>姓名</t>
  </si>
  <si>
    <t>总收益</t>
  </si>
  <si>
    <t>贫困户收益</t>
  </si>
  <si>
    <t>村集体收益</t>
  </si>
  <si>
    <t>集体经济组织</t>
  </si>
  <si>
    <t>崇岗乡大田坝完小建设项目</t>
  </si>
  <si>
    <t>永德县教育体育局</t>
  </si>
  <si>
    <t>教学楼1298平方米，以及球场、浴室等基础设施建设</t>
  </si>
  <si>
    <t>否</t>
  </si>
  <si>
    <t>公益性</t>
  </si>
  <si>
    <t>平方米</t>
  </si>
  <si>
    <t>正在办理</t>
  </si>
  <si>
    <t>确权书</t>
  </si>
  <si>
    <t>到乡</t>
  </si>
  <si>
    <t>崇岗乡大田坝完小</t>
  </si>
  <si>
    <t>张宏俊</t>
  </si>
  <si>
    <t>是</t>
  </si>
  <si>
    <t>大雪山乡大岩房完小建设项目</t>
  </si>
  <si>
    <t>教学楼500平方米，厕所等基础设施建设</t>
  </si>
  <si>
    <t>大雪山乡大岩房完小</t>
  </si>
  <si>
    <t>蔡德明</t>
  </si>
  <si>
    <t>乌木龙乡扎摸完小建设项目</t>
  </si>
  <si>
    <t>新建校舍2137平方米，其中：教学楼990平方米、学生宿舍454平方米、食堂245平方米、教师公租房394平方米、厕所54平方米，运动场地及附属工程</t>
  </si>
  <si>
    <t>乌木龙乡扎摸完小</t>
  </si>
  <si>
    <t>郭应华</t>
  </si>
  <si>
    <t>大雪山乡曼来完小建设项目</t>
  </si>
  <si>
    <t>新建校舍2108平方米，其中：教学楼998平方米、学生宿舍417平方米、食堂245平方米、教师公租房394平方米、厕所54平方米，运动场地及附属工程</t>
  </si>
  <si>
    <t>大雪山乡曼来完小</t>
  </si>
  <si>
    <t>李运贤</t>
  </si>
  <si>
    <t>德党镇大出水完小建设项目</t>
  </si>
  <si>
    <t>新建校舍1473平方米，其中：教学楼831平方米，宿舍388平方米，食堂200平方米，厕所54平方米及附属工程建设。</t>
  </si>
  <si>
    <t>德党镇大出水完小</t>
  </si>
  <si>
    <t>沈云勋</t>
  </si>
  <si>
    <t>特殊教育学校助残项目（2016）</t>
  </si>
  <si>
    <t>新建心理咨询室1间、建设教学专用感统训练室1间，教学专用电子白板</t>
  </si>
  <si>
    <t>间</t>
  </si>
  <si>
    <t>到县</t>
  </si>
  <si>
    <t>特殊教育学校</t>
  </si>
  <si>
    <t>吴大忠</t>
  </si>
  <si>
    <t>2016年“远航.追梦”项目（曼来）</t>
  </si>
  <si>
    <t>曼来学生课桌椅160套（其中学前10套）、学生用床（高低床）100套、学生餐桌椅19套、教师办公桌椅10套、教桌7套</t>
  </si>
  <si>
    <t>套</t>
  </si>
  <si>
    <t>2016年“远航.追梦”项目（扎摸）</t>
  </si>
  <si>
    <t>扎摸学生课桌椅237套（其中学前12套）、学生用床（高低床）147套、学生餐桌椅28套、教师办公桌椅15套、教桌7套</t>
  </si>
  <si>
    <t>崇岗乡大落水完小学生浴室及混凝土路面项目</t>
  </si>
  <si>
    <t>建设崇岗乡大落水完小学生浴室及混凝土路面</t>
  </si>
  <si>
    <t>项</t>
  </si>
  <si>
    <t>崇岗乡大落水完小</t>
  </si>
  <si>
    <t>赵宏明</t>
  </si>
  <si>
    <t>亚练乡文化完小大门及入校道路硬化</t>
  </si>
  <si>
    <t>建设亚练乡文化完小大门及入校道路硬化</t>
  </si>
  <si>
    <t>亚练乡文化完小</t>
  </si>
  <si>
    <t>张鹏翔</t>
  </si>
  <si>
    <t>特殊教育学校助残项目（2017）</t>
  </si>
  <si>
    <t>特殊学校硅PU塑胶篮球场建设</t>
  </si>
  <si>
    <t>块</t>
  </si>
  <si>
    <t>乌木龙乡小村完小建设项目</t>
  </si>
  <si>
    <t>新建校舍3152平方米，其中：教学楼1400平方米，学生宿舍938平方米，食堂676平方米，厕所及浴室138平方米。</t>
  </si>
  <si>
    <t>乌木龙乡小村完小</t>
  </si>
  <si>
    <t>杨建华</t>
  </si>
  <si>
    <t>2017年远航.追梦项目（乌木龙乡帮卖完小）</t>
  </si>
  <si>
    <t>帮卖完小学生课桌椅215套（其中学前15套）、学生用床（高低床）100套、学生餐桌椅30套、教师办公桌椅15套、讲桌6套</t>
  </si>
  <si>
    <t>乌木龙乡帮卖完小</t>
  </si>
  <si>
    <t>翟国宝</t>
  </si>
  <si>
    <t>2017年远航.追梦项目（乌木龙天威苗圃希望小学）</t>
  </si>
  <si>
    <t>天威苗圃希望小学学生课桌椅212套（其中学前12套）、学生用床（高低床）60套、学生餐桌椅26套、教师办公桌椅10套、讲桌6套</t>
  </si>
  <si>
    <t>乌木龙乡天威苗圃希望小学</t>
  </si>
  <si>
    <t>穆玉华</t>
  </si>
  <si>
    <t>2017年远航.追梦项目（乌木龙乡光彩希望小学）</t>
  </si>
  <si>
    <t>光彩希望小学学生课桌椅106套（其中学前6套）、学生用床（高低床）60套、学生餐桌椅16套、教师办公桌椅7套、讲桌6套</t>
  </si>
  <si>
    <t>乌木龙乡光彩希望小学</t>
  </si>
  <si>
    <t>李永成</t>
  </si>
  <si>
    <t>2017年远航.追梦项目（乌木龙乡新塘完小）</t>
  </si>
  <si>
    <t>新塘完小学生课桌椅218套（其中学前18套）、学生用床（高低床）60套、学生餐桌椅30套、教师办公桌椅16套、讲桌9套</t>
  </si>
  <si>
    <t>乌木龙乡新塘完小</t>
  </si>
  <si>
    <t>鲁正贵</t>
  </si>
  <si>
    <t>2017年远航.追梦项目（乌木龙乡木厂完小）</t>
  </si>
  <si>
    <t>木厂完小学生课桌椅162套（其中学前12套）、学生用床（高低床）60套、教师办公桌椅10套、讲桌6套</t>
  </si>
  <si>
    <t>乌木龙乡木厂完小</t>
  </si>
  <si>
    <t>罗春华</t>
  </si>
  <si>
    <t>2017年远航.追梦项目（乌木龙乡小村完小）</t>
  </si>
  <si>
    <t>小村完小学生课桌椅165套（其中学前15套）、学生用床（高低床）100套、学生餐桌椅24套、教师办公桌椅10套、讲桌6套</t>
  </si>
  <si>
    <t>德党镇大出水完小校建设</t>
  </si>
  <si>
    <t>新建校舍1082平方米，项目总投资743.48万元，目前已落实资金265.8万元。</t>
  </si>
  <si>
    <t>德党镇大出水完小教学设备购置项目</t>
  </si>
  <si>
    <t>德党镇大出水完小教室一体机7套、计算机云教室(云教室主机1台，学生机30台)、音乐教室(鼓号45人1套)</t>
  </si>
  <si>
    <t>远航.追梦项目（大出水完小）</t>
  </si>
  <si>
    <t>大出水完小学生课桌椅165套（其中学前班5套）、学生用床（高低床）31套、学生餐桌椅8套、教师办公桌椅8套、讲桌7套</t>
  </si>
  <si>
    <t>远航.追梦项目（勐底完小）</t>
  </si>
  <si>
    <t>勐底完小学生课桌椅270套（其中学前班10套）、学生用床（高低床）80套、学生餐桌椅20套、教师办公桌椅16套、讲桌8套</t>
  </si>
  <si>
    <t>永康镇勐底完小</t>
  </si>
  <si>
    <t>徐华升</t>
  </si>
  <si>
    <t>远航.追梦项目（崇岗中心完小）</t>
  </si>
  <si>
    <t>崇岗中心完小学生课桌椅667套、学生用床（高低床）150套、讲桌12套</t>
  </si>
  <si>
    <t>崇岗中心完小</t>
  </si>
  <si>
    <t>何新光</t>
  </si>
  <si>
    <t>远航.追梦项目（班卡中心完小）</t>
  </si>
  <si>
    <t>班卡中心完小学生课桌椅375套（其中学前班15套）、学生用床（高低床）138套、学生餐桌椅32套、教师办公桌椅21套、讲桌14套</t>
  </si>
  <si>
    <t>班卡中心完小</t>
  </si>
  <si>
    <t>鲁华</t>
  </si>
  <si>
    <t>远航.追梦项目（大山中心完小）</t>
  </si>
  <si>
    <t>大山中心完小学生课桌椅250套、学生用床（高低床）150套、学生餐桌椅25套</t>
  </si>
  <si>
    <t>大山中心完小</t>
  </si>
  <si>
    <t>李光华</t>
  </si>
  <si>
    <t>德党镇大出水完小入校道路硬化工程建设</t>
  </si>
  <si>
    <t>新建长420米、宽4米入校道路 1 条，浇筑1680平方米</t>
  </si>
  <si>
    <t>乌木龙彝族乡小村完小教学一体机捐赠</t>
  </si>
  <si>
    <t>捐赠乌木龙彝族乡小村完小教学一体机6套。</t>
  </si>
  <si>
    <t>乌木龙彝族乡小村完小计算机教室捐赠</t>
  </si>
  <si>
    <t>捐赠乌木龙彝族乡小村完小计算机教室1个（教师机1台学生机45台）。</t>
  </si>
  <si>
    <t>个</t>
  </si>
  <si>
    <t>乌木龙彝族乡小村完小太阳能、洗衣机、球类设备捐赠</t>
  </si>
  <si>
    <t>捐赠乌木龙彝族乡小村完小太阳能设备1套（150管集中供热热水系统屋面工程安装、淋浴设备安装和冷热水箱安装），全自动滚桶洗衣机20公斤商用洗衣机1台，篮球架2套，乒乓球架2套，篮球、乒乓球、羽毛球拍及羽毛球若干</t>
  </si>
  <si>
    <t>乌木龙乡小村完小捐助项目</t>
  </si>
  <si>
    <t>给小村完小捐助29.5万教学设备款。</t>
  </si>
  <si>
    <t>万元</t>
  </si>
  <si>
    <t>德党镇大出水完小洗衣机、太阳能热水器、球类设备捐赠</t>
  </si>
  <si>
    <t>捐赠德党镇大出水完小太阳能设备1套（150管集中供热热水系统屋面工程安装、淋浴设备安装和冷热水箱安装），全自动滚桶洗衣机20公斤商用洗衣机1台，篮球架2套，乒乓球架2套，篮球、乒乓球、羽毛球拍及羽毛球若干</t>
  </si>
  <si>
    <t>远航.追梦项目        （新边田完小）</t>
  </si>
  <si>
    <t>新边田完小学生课桌椅275套(其中学前班15套）、学生用床（高低床）105套、学生餐桌椅27套、教师办公桌椅15套、讲桌9套</t>
  </si>
  <si>
    <t>勐板乡新边田完小</t>
  </si>
  <si>
    <t>杨永花</t>
  </si>
  <si>
    <t>远航.追梦项目        （白岩完小）</t>
  </si>
  <si>
    <t>白岩完小学生课桌椅195套(其中学前班10套）学生用床（高低床）102套、学生餐桌椅26套、教师办公桌椅7套、讲桌7套</t>
  </si>
  <si>
    <t>勐板乡白岩完小</t>
  </si>
  <si>
    <t>周敏</t>
  </si>
  <si>
    <t>远航.追梦项目        （崇岗中心完小）</t>
  </si>
  <si>
    <t>崇岗中心完小学生课桌椅150套、学生餐桌椅30套、教师办公桌椅36套、讲桌8套</t>
  </si>
  <si>
    <t>远航.追梦项目        （半坡完小）</t>
  </si>
  <si>
    <t>半坡完小学生课桌椅220套(其中学前班10套）学生用床（高低床）115套、学生餐桌椅30套、教师办公桌椅14套、讲桌14套</t>
  </si>
  <si>
    <t>小勐统镇半坡完小</t>
  </si>
  <si>
    <t>赵李发</t>
  </si>
  <si>
    <t>远航.追梦项目        （大山中心完小）</t>
  </si>
  <si>
    <t>大山中心完小学生课桌椅128套(其中学前班18套）、学生餐桌椅15套、教师办公桌椅2套、讲桌2套</t>
  </si>
  <si>
    <t>远航.追梦项目        （大平掌完小）</t>
  </si>
  <si>
    <t>大平掌完小学生课桌椅476套(其中学前班30套）学生用床（高低床）217套、学生餐桌椅55套、教师办公桌椅26套、讲桌16套</t>
  </si>
  <si>
    <t>大雪山乡大平掌完小</t>
  </si>
  <si>
    <t>李建平</t>
  </si>
  <si>
    <t>远航.追梦项目        （鱼塘完小）</t>
  </si>
  <si>
    <t>鱼塘完小学生课桌椅270套(其中学前班10套）学生用床（高低床）130套、学生餐桌椅40套、教师办公桌椅15套、讲桌14套</t>
  </si>
  <si>
    <t>班卡乡鱼塘完小</t>
  </si>
  <si>
    <t>郭新吕</t>
  </si>
  <si>
    <t>远航.追梦项目        （塔驮完小）</t>
  </si>
  <si>
    <t>塔驮完小学生课桌椅357套(其中学前班15套）学生用床（高低床）200套、学生餐桌椅53套、教师办公桌椅23套、讲桌14套</t>
  </si>
  <si>
    <t>亚练乡塔驮完小</t>
  </si>
  <si>
    <t>杨宗富</t>
  </si>
  <si>
    <t>德党镇大出水完小图书捐赠</t>
  </si>
  <si>
    <t>捐赠德党镇大出水完小图书946册</t>
  </si>
  <si>
    <t>册</t>
  </si>
  <si>
    <t>勐板乡白岩完小学校建设</t>
  </si>
  <si>
    <t>新建校舍建筑面积2142平方米，其中教学楼1098平方米、食堂477平方米、教师宿舍楼394平方米，运动场地1000平方米及其他附属设施。</t>
  </si>
  <si>
    <t>勐板乡梨树完小学校建设项目</t>
  </si>
  <si>
    <t>新建校舍建筑面积2795.6平方米，其中：教学楼998.37平方米、学生宿舍925.83平方米、教师公租房394.53平方米、食堂476.87平方米、厕所浴室、运动场地及室外附属工程建设。</t>
  </si>
  <si>
    <t>勐板乡梨树完小</t>
  </si>
  <si>
    <t>周云</t>
  </si>
  <si>
    <t>大山乡中心完小学校建设项目</t>
  </si>
  <si>
    <t>新建校舍建筑面积4860.98平方米，，其中：教学楼2192.55平方米、学生宿舍1345.13平方米、教师宿舍楼394平方米、食堂671.2平方米、厕所浴室257.97平方米、篮球场、运动场及其他附属设施建设。</t>
  </si>
  <si>
    <t>小勐统镇大垭口完小基础设施建设</t>
  </si>
  <si>
    <t>大垭口完小教育基础设施建设：大门地坪、围墙、围栏等附属工程</t>
  </si>
  <si>
    <t>小勐统镇大垭口完小</t>
  </si>
  <si>
    <t>鲁建军</t>
  </si>
  <si>
    <t>崇岗乡龙竹棚完小学校排危工程</t>
  </si>
  <si>
    <t>钻孔、水泥注浆工程，混凝土地坪恢复工程，厕所维修改造工程</t>
  </si>
  <si>
    <t>崇岗乡龙竹棚完小</t>
  </si>
  <si>
    <t>杨枣山</t>
  </si>
  <si>
    <t>远航.追梦项目（德党镇茂梧完小）</t>
  </si>
  <si>
    <t>德党镇茂梧学生课桌椅322套（其中学前25套）、学生用床（高低床）81套、学生餐桌椅15套、教师办公桌椅17套、讲桌8套</t>
  </si>
  <si>
    <t>德党镇茂梧完小</t>
  </si>
  <si>
    <t>字仙光</t>
  </si>
  <si>
    <t>远航.追梦项目（德党镇牛火塘完小）</t>
  </si>
  <si>
    <t>德党镇牛火塘学生课桌椅134套（其中学前5套）、学生用床（高低床）65套、学生餐桌椅15套、教师办公桌椅6套、讲桌6套</t>
  </si>
  <si>
    <t>德党镇牛火塘完小</t>
  </si>
  <si>
    <t>郭世伟</t>
  </si>
  <si>
    <t>远航.追梦项目（小勐统田坝寨完小）</t>
  </si>
  <si>
    <t>小勐统田坝寨学生课桌椅192套（其中学前12套）、学生用床（高低床）103套、教师办公桌椅9套、讲桌8套</t>
  </si>
  <si>
    <t>小勐统田坝寨完小</t>
  </si>
  <si>
    <t>杨波</t>
  </si>
  <si>
    <t>远航.追梦项目（小勐统鸭塘完小）</t>
  </si>
  <si>
    <t>小勐统鸭塘学生课桌椅447套（其中学前45套）学生用床（高低床）120套、教师办公桌椅21套、讲桌15套</t>
  </si>
  <si>
    <t>小勐统鸭塘完小</t>
  </si>
  <si>
    <t>李世伟</t>
  </si>
  <si>
    <t>远航.追梦项目（小勐统玉明珠完小）</t>
  </si>
  <si>
    <t>小勐统玉明珠学生课桌椅196套（其中学前10套）、学生用床（高低床）61套、学生餐桌椅16套、教师办公桌椅9套、讲桌7套</t>
  </si>
  <si>
    <t>小勐统玉明珠完小</t>
  </si>
  <si>
    <t>李燕斌</t>
  </si>
  <si>
    <t>远航.追梦项目（勐板梨树完小）</t>
  </si>
  <si>
    <t>勐板梨树学生课桌椅174套（其中学前12套）、学生用床（高低床）105套、学生餐桌椅27套、教师办公桌椅12套、讲桌7套</t>
  </si>
  <si>
    <t>远航.追梦项目（永康镇忙捞完小）</t>
  </si>
  <si>
    <t>永康镇忙捞学生课桌椅546套（其中学前22套）、学生用床（高低床）216套、学生餐桌椅76套、教师办公桌椅33套、讲桌17套</t>
  </si>
  <si>
    <t>永康镇忙捞完小</t>
  </si>
  <si>
    <t>张体华</t>
  </si>
  <si>
    <t>远航.追梦项目（永康镇送归完小）</t>
  </si>
  <si>
    <t>永康镇送归学生课桌椅118套（其中学前5套）、学生用床（高低床）43套、学生餐桌椅10套、教师办公桌椅8套、讲桌6套</t>
  </si>
  <si>
    <t>永康镇送归完小</t>
  </si>
  <si>
    <t>王树荣</t>
  </si>
  <si>
    <t>远航.追梦项目（亚练乡章太完小）</t>
  </si>
  <si>
    <t>亚练乡章太学生课桌椅106套（其中学前6套）、教师办公桌椅8套、讲桌7套</t>
  </si>
  <si>
    <t>亚练乡章太完小</t>
  </si>
  <si>
    <t>字权新</t>
  </si>
  <si>
    <t>远航.追梦项目（亚练文化完小）</t>
  </si>
  <si>
    <t>亚练文化学生课桌椅254套（其中学前12套）、学生用床（高低床）130套、学生餐桌椅32套、教师办公桌椅13套、讲桌7套</t>
  </si>
  <si>
    <t>远航.追梦项目（乌木龙黄皮箐完小）</t>
  </si>
  <si>
    <t>乌木龙黄皮箐学生课桌椅197套（其中学前18套）、学生用床（高低床）52套、学生餐桌椅28套、教师办公桌椅11套、讲桌7套</t>
  </si>
  <si>
    <t>乌木龙乡黄皮箐完小</t>
  </si>
  <si>
    <t>鲁正文</t>
  </si>
  <si>
    <t>远航.追梦项目（大雪山蚂蝗箐完小）</t>
  </si>
  <si>
    <t>大雪山蚂蝗箐学生课桌椅259套（其中学前13套）、学生用床（高低床）108套、学生餐桌椅38套、教师办公桌椅14套、讲桌8套</t>
  </si>
  <si>
    <t>大雪山乡蚂蝗箐完小</t>
  </si>
  <si>
    <t>李亚军</t>
  </si>
  <si>
    <t>远航.追梦项目（班卡乡尖山完小）</t>
  </si>
  <si>
    <t>班卡乡尖山学生课桌椅184套（其中学前16套）、学生用床（高低床）84套、学生餐桌椅21套、教师办公桌椅11套、讲桌7套</t>
  </si>
  <si>
    <t>班卡乡尖山完小</t>
  </si>
  <si>
    <t>王建学</t>
  </si>
  <si>
    <t>远航.追梦项目（大山乡中心完小）</t>
  </si>
  <si>
    <t>大山中心完小学生课桌椅160套、学生用床（高低床）100套、学生餐桌椅25套、教师办公桌椅25套、讲桌15套</t>
  </si>
  <si>
    <t>大山乡中心完小</t>
  </si>
  <si>
    <t>永德县班卡乡鱼塘完小校舍建设项目</t>
  </si>
  <si>
    <t>新建校舍建筑面积2775.86平方米，其中：教学楼998.37平方米、学生宿舍925.83平方米、教师公租房778.66平方米、厕所73平方米、运动场地及附属工程。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</si>
</sst>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b/>
      <sz val="16"/>
      <color indexed="8"/>
      <name val="方正大标宋简体"/>
      <family val="0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name val="黑体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sz val="11"/>
      <name val="Calibri"/>
      <family val="0"/>
    </font>
    <font>
      <b/>
      <sz val="16"/>
      <color theme="1"/>
      <name val="方正大标宋简体"/>
      <family val="0"/>
    </font>
    <font>
      <b/>
      <sz val="12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  <xf numFmtId="0" fontId="22" fillId="0" borderId="0">
      <alignment/>
      <protection/>
    </xf>
  </cellStyleXfs>
  <cellXfs count="4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需求汇总表（1-4）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257175</xdr:rowOff>
    </xdr:from>
    <xdr:ext cx="276225" cy="276225"/>
    <xdr:sp fLocksText="0">
      <xdr:nvSpPr>
        <xdr:cNvPr id="1" name="TextBox 42"/>
        <xdr:cNvSpPr txBox="1">
          <a:spLocks noChangeArrowheads="1"/>
        </xdr:cNvSpPr>
      </xdr:nvSpPr>
      <xdr:spPr>
        <a:xfrm>
          <a:off x="10096500" y="156210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50"/>
  <sheetViews>
    <sheetView tabSelected="1" zoomScaleSheetLayoutView="100" workbookViewId="0" topLeftCell="A1">
      <pane xSplit="5" ySplit="6" topLeftCell="F27" activePane="bottomRight" state="frozen"/>
      <selection pane="bottomRight" activeCell="AE4" sqref="AE1:AE65536"/>
    </sheetView>
  </sheetViews>
  <sheetFormatPr defaultColWidth="8.7109375" defaultRowHeight="15"/>
  <cols>
    <col min="1" max="1" width="4.57421875" style="5" customWidth="1"/>
    <col min="2" max="2" width="22.7109375" style="6" customWidth="1"/>
    <col min="3" max="3" width="8.8515625" style="5" customWidth="1"/>
    <col min="4" max="4" width="9.00390625" style="6" customWidth="1"/>
    <col min="5" max="5" width="36.421875" style="6" customWidth="1"/>
    <col min="6" max="6" width="5.8515625" style="5" customWidth="1"/>
    <col min="7" max="7" width="6.28125" style="5" customWidth="1"/>
    <col min="8" max="8" width="7.8515625" style="5" customWidth="1"/>
    <col min="9" max="9" width="5.140625" style="7" customWidth="1"/>
    <col min="10" max="11" width="7.28125" style="5" customWidth="1"/>
    <col min="12" max="12" width="5.57421875" style="5" customWidth="1"/>
    <col min="13" max="13" width="6.57421875" style="5" customWidth="1"/>
    <col min="14" max="14" width="6.7109375" style="5" customWidth="1"/>
    <col min="15" max="17" width="7.140625" style="5" customWidth="1"/>
    <col min="18" max="18" width="7.421875" style="5" customWidth="1"/>
    <col min="19" max="20" width="7.140625" style="5" customWidth="1"/>
    <col min="21" max="21" width="11.140625" style="5" customWidth="1"/>
    <col min="22" max="22" width="7.140625" style="5" customWidth="1"/>
    <col min="23" max="23" width="10.421875" style="5" customWidth="1"/>
    <col min="24" max="24" width="7.421875" style="5" customWidth="1"/>
    <col min="25" max="25" width="4.421875" style="5" customWidth="1"/>
    <col min="26" max="26" width="6.421875" style="5" customWidth="1"/>
    <col min="27" max="27" width="6.28125" style="5" customWidth="1"/>
    <col min="28" max="31" width="6.421875" style="5" customWidth="1"/>
    <col min="32" max="32" width="5.421875" style="5" customWidth="1"/>
    <col min="33" max="36" width="7.140625" style="5" customWidth="1"/>
    <col min="37" max="37" width="10.140625" style="5" customWidth="1"/>
    <col min="38" max="39" width="6.8515625" style="5" customWidth="1"/>
    <col min="40" max="40" width="5.421875" style="5" customWidth="1"/>
    <col min="41" max="41" width="11.421875" style="5" customWidth="1"/>
    <col min="42" max="16384" width="8.7109375" style="5" customWidth="1"/>
  </cols>
  <sheetData>
    <row r="1" spans="1:41" ht="45.75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s="1" customFormat="1" ht="28.5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s="1" customFormat="1" ht="28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3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/>
      <c r="Q3" s="12"/>
      <c r="R3" s="12"/>
      <c r="S3" s="12"/>
      <c r="T3" s="12"/>
      <c r="U3" s="12"/>
      <c r="V3" s="12"/>
      <c r="W3" s="12"/>
      <c r="X3" s="12"/>
      <c r="Y3" s="40" t="s">
        <v>17</v>
      </c>
      <c r="Z3" s="40"/>
      <c r="AA3" s="40"/>
      <c r="AB3" s="40"/>
      <c r="AC3" s="40"/>
      <c r="AD3" s="40"/>
      <c r="AE3" s="40"/>
      <c r="AF3" s="41" t="s">
        <v>18</v>
      </c>
      <c r="AG3" s="46"/>
      <c r="AH3" s="46"/>
      <c r="AI3" s="46"/>
      <c r="AJ3" s="46"/>
      <c r="AK3" s="46"/>
      <c r="AL3" s="46"/>
      <c r="AM3" s="46"/>
      <c r="AN3" s="47"/>
      <c r="AO3" s="48" t="s">
        <v>19</v>
      </c>
    </row>
    <row r="4" spans="1:41" s="2" customFormat="1" ht="40.5">
      <c r="A4" s="13"/>
      <c r="B4" s="13"/>
      <c r="C4" s="13"/>
      <c r="D4" s="13"/>
      <c r="E4" s="13"/>
      <c r="F4" s="13"/>
      <c r="G4" s="13"/>
      <c r="H4" s="13"/>
      <c r="I4" s="31"/>
      <c r="J4" s="13"/>
      <c r="K4" s="13"/>
      <c r="L4" s="13"/>
      <c r="M4" s="13"/>
      <c r="N4" s="13"/>
      <c r="O4" s="12" t="s">
        <v>20</v>
      </c>
      <c r="P4" s="32" t="s">
        <v>21</v>
      </c>
      <c r="Q4" s="32" t="s">
        <v>22</v>
      </c>
      <c r="R4" s="32" t="s">
        <v>23</v>
      </c>
      <c r="S4" s="32" t="s">
        <v>24</v>
      </c>
      <c r="T4" s="32" t="s">
        <v>25</v>
      </c>
      <c r="U4" s="32" t="s">
        <v>26</v>
      </c>
      <c r="V4" s="32" t="s">
        <v>27</v>
      </c>
      <c r="W4" s="32" t="s">
        <v>28</v>
      </c>
      <c r="X4" s="32" t="s">
        <v>29</v>
      </c>
      <c r="Y4" s="42" t="s">
        <v>30</v>
      </c>
      <c r="Z4" s="42" t="s">
        <v>31</v>
      </c>
      <c r="AA4" s="12" t="s">
        <v>32</v>
      </c>
      <c r="AB4" s="12" t="s">
        <v>33</v>
      </c>
      <c r="AC4" s="12" t="s">
        <v>34</v>
      </c>
      <c r="AD4" s="40" t="s">
        <v>35</v>
      </c>
      <c r="AE4" s="12" t="s">
        <v>36</v>
      </c>
      <c r="AF4" s="43" t="s">
        <v>37</v>
      </c>
      <c r="AG4" s="40" t="s">
        <v>38</v>
      </c>
      <c r="AH4" s="40"/>
      <c r="AI4" s="40"/>
      <c r="AJ4" s="40"/>
      <c r="AK4" s="40" t="s">
        <v>39</v>
      </c>
      <c r="AL4" s="40" t="s">
        <v>40</v>
      </c>
      <c r="AM4" s="40" t="s">
        <v>41</v>
      </c>
      <c r="AN4" s="40" t="s">
        <v>42</v>
      </c>
      <c r="AO4" s="48"/>
    </row>
    <row r="5" spans="1:41" s="2" customFormat="1" ht="24" customHeight="1">
      <c r="A5" s="14"/>
      <c r="B5" s="14"/>
      <c r="C5" s="14"/>
      <c r="D5" s="14"/>
      <c r="E5" s="14"/>
      <c r="F5" s="14"/>
      <c r="G5" s="14"/>
      <c r="H5" s="14"/>
      <c r="I5" s="33"/>
      <c r="J5" s="14"/>
      <c r="K5" s="14"/>
      <c r="L5" s="14"/>
      <c r="M5" s="14"/>
      <c r="N5" s="14"/>
      <c r="O5" s="14" t="s">
        <v>43</v>
      </c>
      <c r="P5" s="34" t="s">
        <v>43</v>
      </c>
      <c r="Q5" s="34" t="s">
        <v>43</v>
      </c>
      <c r="R5" s="34" t="s">
        <v>43</v>
      </c>
      <c r="S5" s="34" t="s">
        <v>43</v>
      </c>
      <c r="T5" s="34" t="s">
        <v>43</v>
      </c>
      <c r="U5" s="34" t="s">
        <v>43</v>
      </c>
      <c r="V5" s="34" t="s">
        <v>43</v>
      </c>
      <c r="W5" s="34" t="s">
        <v>43</v>
      </c>
      <c r="X5" s="34" t="s">
        <v>43</v>
      </c>
      <c r="Y5" s="44"/>
      <c r="Z5" s="44"/>
      <c r="AA5" s="14"/>
      <c r="AB5" s="14"/>
      <c r="AC5" s="14"/>
      <c r="AD5" s="40" t="s">
        <v>44</v>
      </c>
      <c r="AE5" s="14"/>
      <c r="AF5" s="45"/>
      <c r="AG5" s="40" t="s">
        <v>45</v>
      </c>
      <c r="AH5" s="40" t="s">
        <v>46</v>
      </c>
      <c r="AI5" s="40" t="s">
        <v>47</v>
      </c>
      <c r="AJ5" s="40" t="s">
        <v>48</v>
      </c>
      <c r="AK5" s="40"/>
      <c r="AL5" s="40"/>
      <c r="AM5" s="40"/>
      <c r="AN5" s="40"/>
      <c r="AO5" s="48"/>
    </row>
    <row r="6" spans="1:41" s="3" customFormat="1" ht="57.75" customHeight="1">
      <c r="A6" s="15" t="s">
        <v>20</v>
      </c>
      <c r="B6" s="16"/>
      <c r="C6" s="15"/>
      <c r="D6" s="17"/>
      <c r="E6" s="18"/>
      <c r="F6" s="15"/>
      <c r="G6" s="15"/>
      <c r="H6" s="15"/>
      <c r="I6" s="35"/>
      <c r="J6" s="15"/>
      <c r="K6" s="15"/>
      <c r="L6" s="15"/>
      <c r="M6" s="15">
        <f>SUM(M22:M65)</f>
        <v>4435.423</v>
      </c>
      <c r="N6" s="15">
        <f aca="true" t="shared" si="0" ref="N6:X6">SUM(N22:N65)</f>
        <v>4435.423</v>
      </c>
      <c r="O6" s="15">
        <f t="shared" si="0"/>
        <v>4435.423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1851.613</v>
      </c>
      <c r="V6" s="15">
        <f t="shared" si="0"/>
        <v>0</v>
      </c>
      <c r="W6" s="15">
        <f t="shared" si="0"/>
        <v>0</v>
      </c>
      <c r="X6" s="15">
        <f t="shared" si="0"/>
        <v>2583.81</v>
      </c>
      <c r="Y6" s="2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3" customFormat="1" ht="57.75" customHeight="1">
      <c r="A7" s="15">
        <v>1</v>
      </c>
      <c r="B7" s="16" t="s">
        <v>49</v>
      </c>
      <c r="C7" s="15" t="s">
        <v>50</v>
      </c>
      <c r="D7" s="17" t="s">
        <v>50</v>
      </c>
      <c r="E7" s="18" t="s">
        <v>51</v>
      </c>
      <c r="F7" s="15" t="s">
        <v>52</v>
      </c>
      <c r="G7" s="15" t="s">
        <v>53</v>
      </c>
      <c r="H7" s="15">
        <v>1298</v>
      </c>
      <c r="I7" s="35" t="s">
        <v>54</v>
      </c>
      <c r="J7" s="15">
        <v>2013</v>
      </c>
      <c r="K7" s="15">
        <v>2014</v>
      </c>
      <c r="L7" s="15">
        <v>50</v>
      </c>
      <c r="M7" s="15">
        <f>O7</f>
        <v>345.2</v>
      </c>
      <c r="N7" s="15">
        <f>O7</f>
        <v>345.2</v>
      </c>
      <c r="O7" s="15">
        <f>SUM(P7:X7)</f>
        <v>345.2</v>
      </c>
      <c r="P7" s="15"/>
      <c r="Q7" s="15"/>
      <c r="R7" s="15"/>
      <c r="S7" s="15"/>
      <c r="T7" s="15"/>
      <c r="U7" s="15">
        <v>176.2</v>
      </c>
      <c r="V7" s="15"/>
      <c r="W7" s="18"/>
      <c r="X7" s="18">
        <v>169</v>
      </c>
      <c r="Y7" s="25" t="s">
        <v>52</v>
      </c>
      <c r="Z7" s="15" t="s">
        <v>55</v>
      </c>
      <c r="AA7" s="15" t="s">
        <v>56</v>
      </c>
      <c r="AB7" s="15" t="s">
        <v>57</v>
      </c>
      <c r="AC7" s="16" t="s">
        <v>58</v>
      </c>
      <c r="AD7" s="15" t="s">
        <v>59</v>
      </c>
      <c r="AE7" s="15" t="s">
        <v>53</v>
      </c>
      <c r="AF7" s="15" t="s">
        <v>60</v>
      </c>
      <c r="AG7" s="15"/>
      <c r="AH7" s="15"/>
      <c r="AI7" s="15"/>
      <c r="AJ7" s="15"/>
      <c r="AK7" s="15"/>
      <c r="AL7" s="15"/>
      <c r="AM7" s="15"/>
      <c r="AN7" s="15"/>
      <c r="AO7" s="15"/>
    </row>
    <row r="8" spans="1:41" s="3" customFormat="1" ht="57.75" customHeight="1">
      <c r="A8" s="15">
        <v>2</v>
      </c>
      <c r="B8" s="16" t="s">
        <v>61</v>
      </c>
      <c r="C8" s="15" t="s">
        <v>50</v>
      </c>
      <c r="D8" s="17" t="s">
        <v>50</v>
      </c>
      <c r="E8" s="18" t="s">
        <v>62</v>
      </c>
      <c r="F8" s="15" t="s">
        <v>52</v>
      </c>
      <c r="G8" s="15" t="s">
        <v>53</v>
      </c>
      <c r="H8" s="15">
        <v>500</v>
      </c>
      <c r="I8" s="35" t="s">
        <v>54</v>
      </c>
      <c r="J8" s="15">
        <v>2013</v>
      </c>
      <c r="K8" s="15">
        <v>2014</v>
      </c>
      <c r="L8" s="15">
        <v>50</v>
      </c>
      <c r="M8" s="15">
        <f aca="true" t="shared" si="1" ref="M8:M39">O8</f>
        <v>178</v>
      </c>
      <c r="N8" s="15">
        <f aca="true" t="shared" si="2" ref="N8:N39">O8</f>
        <v>178</v>
      </c>
      <c r="O8" s="15">
        <f aca="true" t="shared" si="3" ref="O8:O39">SUM(P8:X8)</f>
        <v>178</v>
      </c>
      <c r="P8" s="15"/>
      <c r="Q8" s="15"/>
      <c r="R8" s="15"/>
      <c r="S8" s="15"/>
      <c r="T8" s="15"/>
      <c r="U8" s="15">
        <v>66</v>
      </c>
      <c r="V8" s="15"/>
      <c r="W8" s="18"/>
      <c r="X8" s="18">
        <v>112</v>
      </c>
      <c r="Y8" s="25" t="s">
        <v>52</v>
      </c>
      <c r="Z8" s="15" t="s">
        <v>55</v>
      </c>
      <c r="AA8" s="15" t="s">
        <v>56</v>
      </c>
      <c r="AB8" s="15" t="s">
        <v>57</v>
      </c>
      <c r="AC8" s="16" t="s">
        <v>63</v>
      </c>
      <c r="AD8" s="15" t="s">
        <v>64</v>
      </c>
      <c r="AE8" s="15" t="s">
        <v>53</v>
      </c>
      <c r="AF8" s="15" t="s">
        <v>60</v>
      </c>
      <c r="AG8" s="15"/>
      <c r="AH8" s="15"/>
      <c r="AI8" s="15"/>
      <c r="AJ8" s="15"/>
      <c r="AK8" s="15"/>
      <c r="AL8" s="15"/>
      <c r="AM8" s="15"/>
      <c r="AN8" s="15"/>
      <c r="AO8" s="15"/>
    </row>
    <row r="9" spans="1:41" s="3" customFormat="1" ht="57.75" customHeight="1">
      <c r="A9" s="15">
        <v>3</v>
      </c>
      <c r="B9" s="16" t="s">
        <v>65</v>
      </c>
      <c r="C9" s="15" t="s">
        <v>50</v>
      </c>
      <c r="D9" s="17" t="s">
        <v>50</v>
      </c>
      <c r="E9" s="18" t="s">
        <v>66</v>
      </c>
      <c r="F9" s="15" t="s">
        <v>52</v>
      </c>
      <c r="G9" s="15" t="s">
        <v>53</v>
      </c>
      <c r="H9" s="15">
        <v>2137</v>
      </c>
      <c r="I9" s="35" t="s">
        <v>54</v>
      </c>
      <c r="J9" s="15">
        <v>2014</v>
      </c>
      <c r="K9" s="15">
        <v>2016</v>
      </c>
      <c r="L9" s="15">
        <v>50</v>
      </c>
      <c r="M9" s="15">
        <f t="shared" si="1"/>
        <v>577.3</v>
      </c>
      <c r="N9" s="15">
        <f t="shared" si="2"/>
        <v>577.3</v>
      </c>
      <c r="O9" s="15">
        <f t="shared" si="3"/>
        <v>577.3</v>
      </c>
      <c r="P9" s="15"/>
      <c r="Q9" s="15"/>
      <c r="R9" s="15"/>
      <c r="S9" s="15"/>
      <c r="T9" s="15"/>
      <c r="U9" s="15">
        <v>130</v>
      </c>
      <c r="V9" s="15"/>
      <c r="W9" s="18"/>
      <c r="X9" s="18">
        <v>447.3</v>
      </c>
      <c r="Y9" s="25" t="s">
        <v>52</v>
      </c>
      <c r="Z9" s="15" t="s">
        <v>55</v>
      </c>
      <c r="AA9" s="15" t="s">
        <v>56</v>
      </c>
      <c r="AB9" s="15" t="s">
        <v>57</v>
      </c>
      <c r="AC9" s="16" t="s">
        <v>67</v>
      </c>
      <c r="AD9" s="15" t="s">
        <v>68</v>
      </c>
      <c r="AE9" s="15" t="s">
        <v>53</v>
      </c>
      <c r="AF9" s="15" t="s">
        <v>60</v>
      </c>
      <c r="AG9" s="15"/>
      <c r="AH9" s="15"/>
      <c r="AI9" s="15"/>
      <c r="AJ9" s="15"/>
      <c r="AK9" s="15"/>
      <c r="AL9" s="15"/>
      <c r="AM9" s="15"/>
      <c r="AN9" s="15"/>
      <c r="AO9" s="15"/>
    </row>
    <row r="10" spans="1:41" s="3" customFormat="1" ht="57.75" customHeight="1">
      <c r="A10" s="15">
        <v>4</v>
      </c>
      <c r="B10" s="16" t="s">
        <v>69</v>
      </c>
      <c r="C10" s="15" t="s">
        <v>50</v>
      </c>
      <c r="D10" s="17" t="s">
        <v>50</v>
      </c>
      <c r="E10" s="18" t="s">
        <v>70</v>
      </c>
      <c r="F10" s="15" t="s">
        <v>52</v>
      </c>
      <c r="G10" s="15" t="s">
        <v>53</v>
      </c>
      <c r="H10" s="15">
        <v>2108</v>
      </c>
      <c r="I10" s="35" t="s">
        <v>54</v>
      </c>
      <c r="J10" s="15">
        <v>2015</v>
      </c>
      <c r="K10" s="15">
        <v>2016</v>
      </c>
      <c r="L10" s="15">
        <v>50</v>
      </c>
      <c r="M10" s="15">
        <v>586.9</v>
      </c>
      <c r="N10" s="15">
        <f t="shared" si="2"/>
        <v>586.9</v>
      </c>
      <c r="O10" s="15">
        <f t="shared" si="3"/>
        <v>586.9</v>
      </c>
      <c r="P10" s="15"/>
      <c r="Q10" s="15"/>
      <c r="R10" s="15"/>
      <c r="S10" s="15"/>
      <c r="T10" s="15"/>
      <c r="U10" s="15">
        <v>280</v>
      </c>
      <c r="V10" s="15"/>
      <c r="W10" s="18"/>
      <c r="X10" s="18">
        <f>M10-U10</f>
        <v>306.9</v>
      </c>
      <c r="Y10" s="25" t="s">
        <v>52</v>
      </c>
      <c r="Z10" s="15" t="s">
        <v>55</v>
      </c>
      <c r="AA10" s="15" t="s">
        <v>56</v>
      </c>
      <c r="AB10" s="15" t="s">
        <v>57</v>
      </c>
      <c r="AC10" s="16" t="s">
        <v>71</v>
      </c>
      <c r="AD10" s="15" t="s">
        <v>72</v>
      </c>
      <c r="AE10" s="15" t="s">
        <v>53</v>
      </c>
      <c r="AF10" s="15" t="s">
        <v>60</v>
      </c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s="3" customFormat="1" ht="43.5" customHeight="1">
      <c r="A11" s="15">
        <v>5</v>
      </c>
      <c r="B11" s="17" t="s">
        <v>73</v>
      </c>
      <c r="C11" s="15" t="s">
        <v>50</v>
      </c>
      <c r="D11" s="17" t="s">
        <v>50</v>
      </c>
      <c r="E11" s="17" t="s">
        <v>74</v>
      </c>
      <c r="F11" s="15" t="s">
        <v>52</v>
      </c>
      <c r="G11" s="15" t="s">
        <v>53</v>
      </c>
      <c r="H11" s="15">
        <f>831+388+200+54</f>
        <v>1473</v>
      </c>
      <c r="I11" s="35" t="s">
        <v>54</v>
      </c>
      <c r="J11" s="15">
        <v>2016</v>
      </c>
      <c r="K11" s="15">
        <v>2018</v>
      </c>
      <c r="L11" s="15">
        <v>50</v>
      </c>
      <c r="M11" s="15">
        <v>598.64</v>
      </c>
      <c r="N11" s="15">
        <f t="shared" si="2"/>
        <v>598.64</v>
      </c>
      <c r="O11" s="15">
        <f t="shared" si="3"/>
        <v>598.64</v>
      </c>
      <c r="P11" s="25"/>
      <c r="Q11" s="25"/>
      <c r="R11" s="25"/>
      <c r="S11" s="25"/>
      <c r="T11" s="25"/>
      <c r="U11" s="25">
        <v>102</v>
      </c>
      <c r="V11" s="25"/>
      <c r="W11" s="25"/>
      <c r="X11" s="18">
        <f>M11-U11</f>
        <v>496.64</v>
      </c>
      <c r="Y11" s="25" t="s">
        <v>52</v>
      </c>
      <c r="Z11" s="15" t="s">
        <v>55</v>
      </c>
      <c r="AA11" s="15" t="s">
        <v>56</v>
      </c>
      <c r="AB11" s="15" t="s">
        <v>57</v>
      </c>
      <c r="AC11" s="15" t="s">
        <v>75</v>
      </c>
      <c r="AD11" s="15" t="s">
        <v>76</v>
      </c>
      <c r="AE11" s="15" t="s">
        <v>53</v>
      </c>
      <c r="AF11" s="15" t="s">
        <v>60</v>
      </c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s="3" customFormat="1" ht="34.5" customHeight="1">
      <c r="A12" s="15">
        <v>6</v>
      </c>
      <c r="B12" s="19" t="s">
        <v>77</v>
      </c>
      <c r="C12" s="15" t="s">
        <v>50</v>
      </c>
      <c r="D12" s="17" t="s">
        <v>50</v>
      </c>
      <c r="E12" s="17" t="s">
        <v>78</v>
      </c>
      <c r="F12" s="15" t="s">
        <v>52</v>
      </c>
      <c r="G12" s="15" t="s">
        <v>53</v>
      </c>
      <c r="H12" s="15">
        <v>2</v>
      </c>
      <c r="I12" s="35" t="s">
        <v>79</v>
      </c>
      <c r="J12" s="15">
        <v>2016</v>
      </c>
      <c r="K12" s="15">
        <v>2017</v>
      </c>
      <c r="L12" s="15">
        <v>15</v>
      </c>
      <c r="M12" s="15">
        <f t="shared" si="1"/>
        <v>31.36</v>
      </c>
      <c r="N12" s="15">
        <f t="shared" si="2"/>
        <v>31.36</v>
      </c>
      <c r="O12" s="15">
        <f t="shared" si="3"/>
        <v>31.36</v>
      </c>
      <c r="P12" s="25"/>
      <c r="Q12" s="25"/>
      <c r="R12" s="25"/>
      <c r="S12" s="25"/>
      <c r="T12" s="25"/>
      <c r="U12" s="15">
        <v>31.36</v>
      </c>
      <c r="V12" s="25"/>
      <c r="W12" s="25"/>
      <c r="X12" s="25"/>
      <c r="Y12" s="25" t="s">
        <v>52</v>
      </c>
      <c r="Z12" s="15" t="s">
        <v>55</v>
      </c>
      <c r="AA12" s="15" t="s">
        <v>56</v>
      </c>
      <c r="AB12" s="15" t="s">
        <v>80</v>
      </c>
      <c r="AC12" s="15" t="s">
        <v>81</v>
      </c>
      <c r="AD12" s="15" t="s">
        <v>82</v>
      </c>
      <c r="AE12" s="15" t="s">
        <v>53</v>
      </c>
      <c r="AF12" s="15" t="s">
        <v>60</v>
      </c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s="3" customFormat="1" ht="55.5" customHeight="1">
      <c r="A13" s="15">
        <v>7</v>
      </c>
      <c r="B13" s="19" t="s">
        <v>83</v>
      </c>
      <c r="C13" s="15" t="s">
        <v>50</v>
      </c>
      <c r="D13" s="17" t="s">
        <v>50</v>
      </c>
      <c r="E13" s="17" t="s">
        <v>84</v>
      </c>
      <c r="F13" s="15" t="s">
        <v>52</v>
      </c>
      <c r="G13" s="15" t="s">
        <v>53</v>
      </c>
      <c r="H13" s="15">
        <v>296</v>
      </c>
      <c r="I13" s="35" t="s">
        <v>85</v>
      </c>
      <c r="J13" s="15">
        <v>2016</v>
      </c>
      <c r="K13" s="15">
        <v>2016</v>
      </c>
      <c r="L13" s="15">
        <v>10</v>
      </c>
      <c r="M13" s="15">
        <f t="shared" si="1"/>
        <v>11.688</v>
      </c>
      <c r="N13" s="15">
        <f t="shared" si="2"/>
        <v>11.688</v>
      </c>
      <c r="O13" s="15">
        <f t="shared" si="3"/>
        <v>11.688</v>
      </c>
      <c r="P13" s="25"/>
      <c r="Q13" s="25"/>
      <c r="R13" s="25"/>
      <c r="S13" s="25"/>
      <c r="T13" s="25"/>
      <c r="U13" s="25">
        <v>11.688</v>
      </c>
      <c r="V13" s="25"/>
      <c r="W13" s="25"/>
      <c r="X13" s="25"/>
      <c r="Y13" s="25" t="s">
        <v>52</v>
      </c>
      <c r="Z13" s="15" t="s">
        <v>55</v>
      </c>
      <c r="AA13" s="15" t="s">
        <v>56</v>
      </c>
      <c r="AB13" s="15" t="s">
        <v>57</v>
      </c>
      <c r="AC13" s="15" t="s">
        <v>71</v>
      </c>
      <c r="AD13" s="15" t="s">
        <v>72</v>
      </c>
      <c r="AE13" s="15" t="s">
        <v>53</v>
      </c>
      <c r="AF13" s="15" t="s">
        <v>60</v>
      </c>
      <c r="AG13" s="15"/>
      <c r="AH13" s="15"/>
      <c r="AI13" s="15"/>
      <c r="AJ13" s="15"/>
      <c r="AK13" s="15"/>
      <c r="AL13" s="15"/>
      <c r="AM13" s="15"/>
      <c r="AN13" s="15"/>
      <c r="AO13" s="20"/>
    </row>
    <row r="14" spans="1:41" s="3" customFormat="1" ht="57.75" customHeight="1">
      <c r="A14" s="15">
        <v>8</v>
      </c>
      <c r="B14" s="19" t="s">
        <v>86</v>
      </c>
      <c r="C14" s="15" t="s">
        <v>50</v>
      </c>
      <c r="D14" s="17" t="s">
        <v>50</v>
      </c>
      <c r="E14" s="17" t="s">
        <v>87</v>
      </c>
      <c r="F14" s="15" t="s">
        <v>52</v>
      </c>
      <c r="G14" s="15" t="s">
        <v>53</v>
      </c>
      <c r="H14" s="15">
        <v>434</v>
      </c>
      <c r="I14" s="35" t="s">
        <v>85</v>
      </c>
      <c r="J14" s="15">
        <v>2016</v>
      </c>
      <c r="K14" s="15">
        <v>2016</v>
      </c>
      <c r="L14" s="15">
        <v>10</v>
      </c>
      <c r="M14" s="15">
        <f t="shared" si="1"/>
        <v>16.8625</v>
      </c>
      <c r="N14" s="15">
        <f t="shared" si="2"/>
        <v>16.8625</v>
      </c>
      <c r="O14" s="15">
        <f t="shared" si="3"/>
        <v>16.8625</v>
      </c>
      <c r="P14" s="25"/>
      <c r="Q14" s="25"/>
      <c r="R14" s="25"/>
      <c r="S14" s="25"/>
      <c r="T14" s="25"/>
      <c r="U14" s="25">
        <v>16.8625</v>
      </c>
      <c r="V14" s="25"/>
      <c r="W14" s="25"/>
      <c r="X14" s="25"/>
      <c r="Y14" s="25" t="s">
        <v>52</v>
      </c>
      <c r="Z14" s="15" t="s">
        <v>55</v>
      </c>
      <c r="AA14" s="15" t="s">
        <v>56</v>
      </c>
      <c r="AB14" s="15" t="s">
        <v>57</v>
      </c>
      <c r="AC14" s="15" t="s">
        <v>67</v>
      </c>
      <c r="AD14" s="15" t="s">
        <v>68</v>
      </c>
      <c r="AE14" s="15" t="s">
        <v>53</v>
      </c>
      <c r="AF14" s="15" t="s">
        <v>60</v>
      </c>
      <c r="AG14" s="15"/>
      <c r="AH14" s="15"/>
      <c r="AI14" s="15"/>
      <c r="AJ14" s="15"/>
      <c r="AK14" s="15"/>
      <c r="AL14" s="15"/>
      <c r="AM14" s="15"/>
      <c r="AN14" s="15"/>
      <c r="AO14" s="20"/>
    </row>
    <row r="15" spans="1:41" s="3" customFormat="1" ht="42" customHeight="1">
      <c r="A15" s="15">
        <v>9</v>
      </c>
      <c r="B15" s="17" t="s">
        <v>88</v>
      </c>
      <c r="C15" s="15" t="s">
        <v>50</v>
      </c>
      <c r="D15" s="17" t="s">
        <v>50</v>
      </c>
      <c r="E15" s="20" t="s">
        <v>89</v>
      </c>
      <c r="F15" s="15" t="s">
        <v>52</v>
      </c>
      <c r="G15" s="15" t="s">
        <v>53</v>
      </c>
      <c r="H15" s="15">
        <v>1</v>
      </c>
      <c r="I15" s="35" t="s">
        <v>90</v>
      </c>
      <c r="J15" s="15">
        <v>2016</v>
      </c>
      <c r="K15" s="15">
        <v>2016</v>
      </c>
      <c r="L15" s="15">
        <v>30</v>
      </c>
      <c r="M15" s="15">
        <f t="shared" si="1"/>
        <v>12.48</v>
      </c>
      <c r="N15" s="15">
        <f t="shared" si="2"/>
        <v>12.48</v>
      </c>
      <c r="O15" s="15">
        <f t="shared" si="3"/>
        <v>12.48</v>
      </c>
      <c r="P15" s="25"/>
      <c r="Q15" s="25"/>
      <c r="R15" s="25"/>
      <c r="S15" s="25"/>
      <c r="T15" s="25"/>
      <c r="U15" s="25">
        <v>12.48</v>
      </c>
      <c r="V15" s="25"/>
      <c r="W15" s="25"/>
      <c r="X15" s="25"/>
      <c r="Y15" s="25" t="s">
        <v>52</v>
      </c>
      <c r="Z15" s="15" t="s">
        <v>55</v>
      </c>
      <c r="AA15" s="15" t="s">
        <v>56</v>
      </c>
      <c r="AB15" s="15" t="s">
        <v>57</v>
      </c>
      <c r="AC15" s="15" t="s">
        <v>91</v>
      </c>
      <c r="AD15" s="15" t="s">
        <v>92</v>
      </c>
      <c r="AE15" s="15" t="s">
        <v>53</v>
      </c>
      <c r="AF15" s="15" t="s">
        <v>60</v>
      </c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s="3" customFormat="1" ht="34.5" customHeight="1">
      <c r="A16" s="15">
        <v>10</v>
      </c>
      <c r="B16" s="17" t="s">
        <v>93</v>
      </c>
      <c r="C16" s="15" t="s">
        <v>50</v>
      </c>
      <c r="D16" s="17" t="s">
        <v>50</v>
      </c>
      <c r="E16" s="20" t="s">
        <v>94</v>
      </c>
      <c r="F16" s="15" t="s">
        <v>52</v>
      </c>
      <c r="G16" s="15" t="s">
        <v>53</v>
      </c>
      <c r="H16" s="15">
        <v>1</v>
      </c>
      <c r="I16" s="35" t="s">
        <v>90</v>
      </c>
      <c r="J16" s="15">
        <v>2016</v>
      </c>
      <c r="K16" s="15">
        <v>2016</v>
      </c>
      <c r="L16" s="15">
        <v>30</v>
      </c>
      <c r="M16" s="15">
        <f t="shared" si="1"/>
        <v>10.9125</v>
      </c>
      <c r="N16" s="15">
        <f t="shared" si="2"/>
        <v>10.9125</v>
      </c>
      <c r="O16" s="15">
        <f t="shared" si="3"/>
        <v>10.9125</v>
      </c>
      <c r="P16" s="25"/>
      <c r="Q16" s="25"/>
      <c r="R16" s="25"/>
      <c r="S16" s="25"/>
      <c r="T16" s="25"/>
      <c r="U16" s="25">
        <v>10.9125</v>
      </c>
      <c r="V16" s="25"/>
      <c r="W16" s="25"/>
      <c r="X16" s="25"/>
      <c r="Y16" s="25" t="s">
        <v>52</v>
      </c>
      <c r="Z16" s="15" t="s">
        <v>55</v>
      </c>
      <c r="AA16" s="15" t="s">
        <v>56</v>
      </c>
      <c r="AB16" s="15" t="s">
        <v>57</v>
      </c>
      <c r="AC16" s="15" t="s">
        <v>95</v>
      </c>
      <c r="AD16" s="15" t="s">
        <v>96</v>
      </c>
      <c r="AE16" s="15" t="s">
        <v>53</v>
      </c>
      <c r="AF16" s="15" t="s">
        <v>60</v>
      </c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s="3" customFormat="1" ht="34.5" customHeight="1">
      <c r="A17" s="15">
        <v>11</v>
      </c>
      <c r="B17" s="19" t="s">
        <v>97</v>
      </c>
      <c r="C17" s="15" t="s">
        <v>50</v>
      </c>
      <c r="D17" s="17" t="s">
        <v>50</v>
      </c>
      <c r="E17" s="17" t="s">
        <v>98</v>
      </c>
      <c r="F17" s="15" t="s">
        <v>52</v>
      </c>
      <c r="G17" s="15" t="s">
        <v>53</v>
      </c>
      <c r="H17" s="15">
        <v>1</v>
      </c>
      <c r="I17" s="35" t="s">
        <v>99</v>
      </c>
      <c r="J17" s="15">
        <v>2017</v>
      </c>
      <c r="K17" s="15">
        <v>2017</v>
      </c>
      <c r="L17" s="15">
        <v>8</v>
      </c>
      <c r="M17" s="15">
        <f t="shared" si="1"/>
        <v>13.81</v>
      </c>
      <c r="N17" s="15">
        <f t="shared" si="2"/>
        <v>13.81</v>
      </c>
      <c r="O17" s="15">
        <f t="shared" si="3"/>
        <v>13.81</v>
      </c>
      <c r="P17" s="25"/>
      <c r="Q17" s="25"/>
      <c r="R17" s="25"/>
      <c r="S17" s="25"/>
      <c r="T17" s="25"/>
      <c r="U17" s="25">
        <v>13.81</v>
      </c>
      <c r="V17" s="25"/>
      <c r="W17" s="25"/>
      <c r="X17" s="25"/>
      <c r="Y17" s="25" t="s">
        <v>52</v>
      </c>
      <c r="Z17" s="15" t="s">
        <v>55</v>
      </c>
      <c r="AA17" s="15" t="s">
        <v>56</v>
      </c>
      <c r="AB17" s="15" t="s">
        <v>80</v>
      </c>
      <c r="AC17" s="15" t="s">
        <v>81</v>
      </c>
      <c r="AD17" s="15" t="s">
        <v>82</v>
      </c>
      <c r="AE17" s="15" t="s">
        <v>53</v>
      </c>
      <c r="AF17" s="15" t="s">
        <v>60</v>
      </c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s="3" customFormat="1" ht="60" customHeight="1">
      <c r="A18" s="15">
        <v>12</v>
      </c>
      <c r="B18" s="17" t="s">
        <v>100</v>
      </c>
      <c r="C18" s="15" t="s">
        <v>50</v>
      </c>
      <c r="D18" s="17" t="s">
        <v>50</v>
      </c>
      <c r="E18" s="17" t="s">
        <v>101</v>
      </c>
      <c r="F18" s="15" t="s">
        <v>52</v>
      </c>
      <c r="G18" s="15" t="s">
        <v>53</v>
      </c>
      <c r="H18" s="15">
        <v>3152</v>
      </c>
      <c r="I18" s="35" t="s">
        <v>54</v>
      </c>
      <c r="J18" s="15">
        <v>2017</v>
      </c>
      <c r="K18" s="15">
        <v>2019</v>
      </c>
      <c r="L18" s="15">
        <v>50</v>
      </c>
      <c r="M18" s="15">
        <v>1197.96</v>
      </c>
      <c r="N18" s="15">
        <f t="shared" si="2"/>
        <v>1197.96</v>
      </c>
      <c r="O18" s="15">
        <f t="shared" si="3"/>
        <v>1197.96</v>
      </c>
      <c r="P18" s="25"/>
      <c r="Q18" s="25"/>
      <c r="R18" s="25"/>
      <c r="S18" s="25"/>
      <c r="T18" s="25"/>
      <c r="U18" s="25">
        <f>138+80+135</f>
        <v>353</v>
      </c>
      <c r="V18" s="25"/>
      <c r="W18" s="25"/>
      <c r="X18" s="25">
        <f>M18-U18</f>
        <v>844.96</v>
      </c>
      <c r="Y18" s="25" t="s">
        <v>52</v>
      </c>
      <c r="Z18" s="15" t="s">
        <v>55</v>
      </c>
      <c r="AA18" s="15" t="s">
        <v>56</v>
      </c>
      <c r="AB18" s="15" t="s">
        <v>57</v>
      </c>
      <c r="AC18" s="15" t="s">
        <v>102</v>
      </c>
      <c r="AD18" s="15" t="s">
        <v>103</v>
      </c>
      <c r="AE18" s="15" t="s">
        <v>53</v>
      </c>
      <c r="AF18" s="15" t="s">
        <v>60</v>
      </c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s="3" customFormat="1" ht="51.75" customHeight="1">
      <c r="A19" s="15">
        <v>13</v>
      </c>
      <c r="B19" s="20" t="s">
        <v>104</v>
      </c>
      <c r="C19" s="15" t="s">
        <v>50</v>
      </c>
      <c r="D19" s="17" t="s">
        <v>50</v>
      </c>
      <c r="E19" s="21" t="s">
        <v>105</v>
      </c>
      <c r="F19" s="15" t="s">
        <v>52</v>
      </c>
      <c r="G19" s="15" t="s">
        <v>53</v>
      </c>
      <c r="H19" s="15">
        <v>366</v>
      </c>
      <c r="I19" s="35" t="s">
        <v>85</v>
      </c>
      <c r="J19" s="15">
        <v>2017</v>
      </c>
      <c r="K19" s="15">
        <v>2017</v>
      </c>
      <c r="L19" s="15">
        <v>10</v>
      </c>
      <c r="M19" s="15">
        <f t="shared" si="1"/>
        <v>10.476</v>
      </c>
      <c r="N19" s="15">
        <f t="shared" si="2"/>
        <v>10.476</v>
      </c>
      <c r="O19" s="15">
        <f t="shared" si="3"/>
        <v>10.476</v>
      </c>
      <c r="P19" s="25"/>
      <c r="Q19" s="25"/>
      <c r="R19" s="25"/>
      <c r="S19" s="25"/>
      <c r="T19" s="25"/>
      <c r="U19" s="25">
        <v>10.476</v>
      </c>
      <c r="V19" s="25"/>
      <c r="W19" s="25"/>
      <c r="X19" s="25"/>
      <c r="Y19" s="25" t="s">
        <v>52</v>
      </c>
      <c r="Z19" s="15" t="s">
        <v>55</v>
      </c>
      <c r="AA19" s="15" t="s">
        <v>56</v>
      </c>
      <c r="AB19" s="15" t="s">
        <v>57</v>
      </c>
      <c r="AC19" s="15" t="s">
        <v>106</v>
      </c>
      <c r="AD19" s="15" t="s">
        <v>107</v>
      </c>
      <c r="AE19" s="15" t="s">
        <v>53</v>
      </c>
      <c r="AF19" s="15" t="s">
        <v>60</v>
      </c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s="3" customFormat="1" ht="57.75" customHeight="1">
      <c r="A20" s="15">
        <v>14</v>
      </c>
      <c r="B20" s="20" t="s">
        <v>108</v>
      </c>
      <c r="C20" s="15" t="s">
        <v>50</v>
      </c>
      <c r="D20" s="17" t="s">
        <v>50</v>
      </c>
      <c r="E20" s="21" t="s">
        <v>109</v>
      </c>
      <c r="F20" s="15" t="s">
        <v>52</v>
      </c>
      <c r="G20" s="15" t="s">
        <v>53</v>
      </c>
      <c r="H20" s="15">
        <v>314</v>
      </c>
      <c r="I20" s="35" t="s">
        <v>85</v>
      </c>
      <c r="J20" s="15">
        <v>2017</v>
      </c>
      <c r="K20" s="15">
        <v>2017</v>
      </c>
      <c r="L20" s="15">
        <v>10</v>
      </c>
      <c r="M20" s="15">
        <f t="shared" si="1"/>
        <v>8.302</v>
      </c>
      <c r="N20" s="15">
        <f t="shared" si="2"/>
        <v>8.302</v>
      </c>
      <c r="O20" s="15">
        <f t="shared" si="3"/>
        <v>8.302</v>
      </c>
      <c r="P20" s="25"/>
      <c r="Q20" s="25"/>
      <c r="R20" s="25"/>
      <c r="S20" s="25"/>
      <c r="T20" s="25"/>
      <c r="U20" s="25">
        <v>8.302</v>
      </c>
      <c r="V20" s="25"/>
      <c r="W20" s="25"/>
      <c r="X20" s="25"/>
      <c r="Y20" s="25" t="s">
        <v>52</v>
      </c>
      <c r="Z20" s="15" t="s">
        <v>55</v>
      </c>
      <c r="AA20" s="15" t="s">
        <v>56</v>
      </c>
      <c r="AB20" s="15" t="s">
        <v>57</v>
      </c>
      <c r="AC20" s="15" t="s">
        <v>110</v>
      </c>
      <c r="AD20" s="15" t="s">
        <v>111</v>
      </c>
      <c r="AE20" s="15" t="s">
        <v>53</v>
      </c>
      <c r="AF20" s="15" t="s">
        <v>60</v>
      </c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s="3" customFormat="1" ht="51.75" customHeight="1">
      <c r="A21" s="15">
        <v>15</v>
      </c>
      <c r="B21" s="20" t="s">
        <v>112</v>
      </c>
      <c r="C21" s="15" t="s">
        <v>50</v>
      </c>
      <c r="D21" s="17" t="s">
        <v>50</v>
      </c>
      <c r="E21" s="21" t="s">
        <v>113</v>
      </c>
      <c r="F21" s="15" t="s">
        <v>52</v>
      </c>
      <c r="G21" s="15" t="s">
        <v>53</v>
      </c>
      <c r="H21" s="15">
        <v>195</v>
      </c>
      <c r="I21" s="35" t="s">
        <v>85</v>
      </c>
      <c r="J21" s="15">
        <v>2017</v>
      </c>
      <c r="K21" s="15">
        <v>2017</v>
      </c>
      <c r="L21" s="15">
        <v>10</v>
      </c>
      <c r="M21" s="15">
        <f t="shared" si="1"/>
        <v>5.686</v>
      </c>
      <c r="N21" s="15">
        <f t="shared" si="2"/>
        <v>5.686</v>
      </c>
      <c r="O21" s="15">
        <f t="shared" si="3"/>
        <v>5.686</v>
      </c>
      <c r="P21" s="25"/>
      <c r="Q21" s="25"/>
      <c r="R21" s="25"/>
      <c r="S21" s="25"/>
      <c r="T21" s="25"/>
      <c r="U21" s="25">
        <v>5.686</v>
      </c>
      <c r="V21" s="25"/>
      <c r="W21" s="25"/>
      <c r="X21" s="25"/>
      <c r="Y21" s="25" t="s">
        <v>52</v>
      </c>
      <c r="Z21" s="15" t="s">
        <v>55</v>
      </c>
      <c r="AA21" s="15" t="s">
        <v>56</v>
      </c>
      <c r="AB21" s="15" t="s">
        <v>57</v>
      </c>
      <c r="AC21" s="15" t="s">
        <v>114</v>
      </c>
      <c r="AD21" s="15" t="s">
        <v>115</v>
      </c>
      <c r="AE21" s="15" t="s">
        <v>53</v>
      </c>
      <c r="AF21" s="15" t="s">
        <v>60</v>
      </c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s="3" customFormat="1" ht="51.75" customHeight="1">
      <c r="A22" s="15">
        <v>16</v>
      </c>
      <c r="B22" s="20" t="s">
        <v>116</v>
      </c>
      <c r="C22" s="15" t="s">
        <v>50</v>
      </c>
      <c r="D22" s="17" t="s">
        <v>50</v>
      </c>
      <c r="E22" s="21" t="s">
        <v>117</v>
      </c>
      <c r="F22" s="15" t="s">
        <v>52</v>
      </c>
      <c r="G22" s="15" t="s">
        <v>53</v>
      </c>
      <c r="H22" s="15">
        <v>333</v>
      </c>
      <c r="I22" s="35" t="s">
        <v>85</v>
      </c>
      <c r="J22" s="15">
        <v>2017</v>
      </c>
      <c r="K22" s="15">
        <v>2017</v>
      </c>
      <c r="L22" s="15">
        <v>10</v>
      </c>
      <c r="M22" s="15">
        <f t="shared" si="1"/>
        <v>9.246</v>
      </c>
      <c r="N22" s="15">
        <f t="shared" si="2"/>
        <v>9.246</v>
      </c>
      <c r="O22" s="15">
        <f t="shared" si="3"/>
        <v>9.246</v>
      </c>
      <c r="P22" s="25"/>
      <c r="Q22" s="25"/>
      <c r="R22" s="25"/>
      <c r="S22" s="25"/>
      <c r="T22" s="25"/>
      <c r="U22" s="25">
        <v>9.246</v>
      </c>
      <c r="V22" s="25"/>
      <c r="W22" s="25"/>
      <c r="X22" s="25"/>
      <c r="Y22" s="25" t="s">
        <v>52</v>
      </c>
      <c r="Z22" s="15" t="s">
        <v>55</v>
      </c>
      <c r="AA22" s="15" t="s">
        <v>56</v>
      </c>
      <c r="AB22" s="15" t="s">
        <v>57</v>
      </c>
      <c r="AC22" s="15" t="s">
        <v>118</v>
      </c>
      <c r="AD22" s="15" t="s">
        <v>119</v>
      </c>
      <c r="AE22" s="15" t="s">
        <v>53</v>
      </c>
      <c r="AF22" s="15" t="s">
        <v>60</v>
      </c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s="3" customFormat="1" ht="51.75" customHeight="1">
      <c r="A23" s="15">
        <v>17</v>
      </c>
      <c r="B23" s="20" t="s">
        <v>120</v>
      </c>
      <c r="C23" s="15" t="s">
        <v>50</v>
      </c>
      <c r="D23" s="17" t="s">
        <v>50</v>
      </c>
      <c r="E23" s="21" t="s">
        <v>121</v>
      </c>
      <c r="F23" s="15" t="s">
        <v>52</v>
      </c>
      <c r="G23" s="15" t="s">
        <v>53</v>
      </c>
      <c r="H23" s="15">
        <v>238</v>
      </c>
      <c r="I23" s="35" t="s">
        <v>85</v>
      </c>
      <c r="J23" s="15">
        <v>2017</v>
      </c>
      <c r="K23" s="15">
        <v>2017</v>
      </c>
      <c r="L23" s="15">
        <v>10</v>
      </c>
      <c r="M23" s="15">
        <f t="shared" si="1"/>
        <v>6.046</v>
      </c>
      <c r="N23" s="15">
        <f t="shared" si="2"/>
        <v>6.046</v>
      </c>
      <c r="O23" s="15">
        <f t="shared" si="3"/>
        <v>6.046</v>
      </c>
      <c r="P23" s="25"/>
      <c r="Q23" s="25"/>
      <c r="R23" s="25"/>
      <c r="S23" s="25"/>
      <c r="T23" s="25"/>
      <c r="U23" s="25">
        <v>6.046</v>
      </c>
      <c r="V23" s="25"/>
      <c r="W23" s="25"/>
      <c r="X23" s="25"/>
      <c r="Y23" s="25" t="s">
        <v>52</v>
      </c>
      <c r="Z23" s="15" t="s">
        <v>55</v>
      </c>
      <c r="AA23" s="15" t="s">
        <v>56</v>
      </c>
      <c r="AB23" s="15" t="s">
        <v>57</v>
      </c>
      <c r="AC23" s="15" t="s">
        <v>122</v>
      </c>
      <c r="AD23" s="15" t="s">
        <v>123</v>
      </c>
      <c r="AE23" s="15" t="s">
        <v>53</v>
      </c>
      <c r="AF23" s="15" t="s">
        <v>60</v>
      </c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s="3" customFormat="1" ht="51.75" customHeight="1">
      <c r="A24" s="15">
        <v>18</v>
      </c>
      <c r="B24" s="20" t="s">
        <v>124</v>
      </c>
      <c r="C24" s="15" t="s">
        <v>50</v>
      </c>
      <c r="D24" s="17" t="s">
        <v>50</v>
      </c>
      <c r="E24" s="21" t="s">
        <v>125</v>
      </c>
      <c r="F24" s="15" t="s">
        <v>52</v>
      </c>
      <c r="G24" s="15" t="s">
        <v>53</v>
      </c>
      <c r="H24" s="15">
        <v>305</v>
      </c>
      <c r="I24" s="35" t="s">
        <v>85</v>
      </c>
      <c r="J24" s="15">
        <v>2017</v>
      </c>
      <c r="K24" s="15">
        <v>2017</v>
      </c>
      <c r="L24" s="15">
        <v>10</v>
      </c>
      <c r="M24" s="15">
        <f t="shared" si="1"/>
        <v>9.08</v>
      </c>
      <c r="N24" s="15">
        <f t="shared" si="2"/>
        <v>9.08</v>
      </c>
      <c r="O24" s="15">
        <f t="shared" si="3"/>
        <v>9.08</v>
      </c>
      <c r="P24" s="25"/>
      <c r="Q24" s="25"/>
      <c r="R24" s="25"/>
      <c r="S24" s="25"/>
      <c r="T24" s="25"/>
      <c r="U24" s="25">
        <v>9.08</v>
      </c>
      <c r="V24" s="25"/>
      <c r="W24" s="25"/>
      <c r="X24" s="25"/>
      <c r="Y24" s="25" t="s">
        <v>52</v>
      </c>
      <c r="Z24" s="15" t="s">
        <v>55</v>
      </c>
      <c r="AA24" s="15" t="s">
        <v>56</v>
      </c>
      <c r="AB24" s="15" t="s">
        <v>57</v>
      </c>
      <c r="AC24" s="15" t="s">
        <v>102</v>
      </c>
      <c r="AD24" s="15" t="s">
        <v>103</v>
      </c>
      <c r="AE24" s="15" t="s">
        <v>53</v>
      </c>
      <c r="AF24" s="15" t="s">
        <v>60</v>
      </c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s="3" customFormat="1" ht="55.5" customHeight="1">
      <c r="A25" s="15">
        <v>19</v>
      </c>
      <c r="B25" s="22" t="s">
        <v>126</v>
      </c>
      <c r="C25" s="15" t="s">
        <v>50</v>
      </c>
      <c r="D25" s="17" t="s">
        <v>50</v>
      </c>
      <c r="E25" s="22" t="s">
        <v>127</v>
      </c>
      <c r="F25" s="15" t="s">
        <v>52</v>
      </c>
      <c r="G25" s="15" t="s">
        <v>53</v>
      </c>
      <c r="H25" s="15">
        <v>1082</v>
      </c>
      <c r="I25" s="35" t="s">
        <v>54</v>
      </c>
      <c r="J25" s="15">
        <v>2018</v>
      </c>
      <c r="K25" s="15">
        <v>2018</v>
      </c>
      <c r="L25" s="15">
        <v>50</v>
      </c>
      <c r="M25" s="15">
        <f t="shared" si="1"/>
        <v>255</v>
      </c>
      <c r="N25" s="15">
        <f t="shared" si="2"/>
        <v>255</v>
      </c>
      <c r="O25" s="15">
        <f t="shared" si="3"/>
        <v>255</v>
      </c>
      <c r="P25" s="25"/>
      <c r="Q25" s="25"/>
      <c r="R25" s="25"/>
      <c r="S25" s="25"/>
      <c r="T25" s="25"/>
      <c r="U25" s="25">
        <v>255</v>
      </c>
      <c r="V25" s="25"/>
      <c r="W25" s="25"/>
      <c r="X25" s="38"/>
      <c r="Y25" s="25" t="s">
        <v>52</v>
      </c>
      <c r="Z25" s="15" t="s">
        <v>55</v>
      </c>
      <c r="AA25" s="15" t="s">
        <v>56</v>
      </c>
      <c r="AB25" s="15" t="s">
        <v>57</v>
      </c>
      <c r="AC25" s="15" t="s">
        <v>75</v>
      </c>
      <c r="AD25" s="15" t="s">
        <v>76</v>
      </c>
      <c r="AE25" s="15" t="s">
        <v>53</v>
      </c>
      <c r="AF25" s="15" t="s">
        <v>60</v>
      </c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s="3" customFormat="1" ht="45" customHeight="1">
      <c r="A26" s="15">
        <v>20</v>
      </c>
      <c r="B26" s="22" t="s">
        <v>128</v>
      </c>
      <c r="C26" s="15" t="s">
        <v>50</v>
      </c>
      <c r="D26" s="17" t="s">
        <v>50</v>
      </c>
      <c r="E26" s="22" t="s">
        <v>129</v>
      </c>
      <c r="F26" s="15" t="s">
        <v>52</v>
      </c>
      <c r="G26" s="15" t="s">
        <v>53</v>
      </c>
      <c r="H26" s="15">
        <v>47</v>
      </c>
      <c r="I26" s="35" t="s">
        <v>85</v>
      </c>
      <c r="J26" s="15">
        <v>2018</v>
      </c>
      <c r="K26" s="15">
        <v>2018</v>
      </c>
      <c r="L26" s="15">
        <v>15</v>
      </c>
      <c r="M26" s="15">
        <f t="shared" si="1"/>
        <v>42.96</v>
      </c>
      <c r="N26" s="15">
        <f t="shared" si="2"/>
        <v>42.96</v>
      </c>
      <c r="O26" s="15">
        <f t="shared" si="3"/>
        <v>42.96</v>
      </c>
      <c r="P26" s="25"/>
      <c r="Q26" s="25"/>
      <c r="R26" s="25"/>
      <c r="S26" s="25"/>
      <c r="T26" s="25"/>
      <c r="U26" s="15">
        <v>42.96</v>
      </c>
      <c r="V26" s="25"/>
      <c r="W26" s="25"/>
      <c r="X26" s="38"/>
      <c r="Y26" s="25" t="s">
        <v>52</v>
      </c>
      <c r="Z26" s="15" t="s">
        <v>55</v>
      </c>
      <c r="AA26" s="15" t="s">
        <v>56</v>
      </c>
      <c r="AB26" s="15" t="s">
        <v>57</v>
      </c>
      <c r="AC26" s="15" t="s">
        <v>75</v>
      </c>
      <c r="AD26" s="15" t="s">
        <v>76</v>
      </c>
      <c r="AE26" s="15" t="s">
        <v>53</v>
      </c>
      <c r="AF26" s="15" t="s">
        <v>60</v>
      </c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s="3" customFormat="1" ht="55.5" customHeight="1">
      <c r="A27" s="15">
        <v>21</v>
      </c>
      <c r="B27" s="23" t="s">
        <v>130</v>
      </c>
      <c r="C27" s="15" t="s">
        <v>50</v>
      </c>
      <c r="D27" s="17" t="s">
        <v>50</v>
      </c>
      <c r="E27" s="22" t="s">
        <v>131</v>
      </c>
      <c r="F27" s="15" t="s">
        <v>52</v>
      </c>
      <c r="G27" s="15" t="s">
        <v>53</v>
      </c>
      <c r="H27" s="15">
        <v>219</v>
      </c>
      <c r="I27" s="35" t="s">
        <v>85</v>
      </c>
      <c r="J27" s="15">
        <v>2018</v>
      </c>
      <c r="K27" s="15">
        <v>2018</v>
      </c>
      <c r="L27" s="15">
        <v>10</v>
      </c>
      <c r="M27" s="15">
        <f t="shared" si="1"/>
        <v>5.1195</v>
      </c>
      <c r="N27" s="15">
        <f t="shared" si="2"/>
        <v>5.1195</v>
      </c>
      <c r="O27" s="15">
        <f t="shared" si="3"/>
        <v>5.1195</v>
      </c>
      <c r="P27" s="25"/>
      <c r="Q27" s="25"/>
      <c r="R27" s="25"/>
      <c r="S27" s="25"/>
      <c r="T27" s="25"/>
      <c r="U27" s="25">
        <v>5.1195</v>
      </c>
      <c r="V27" s="25"/>
      <c r="W27" s="25"/>
      <c r="X27" s="38"/>
      <c r="Y27" s="25" t="s">
        <v>52</v>
      </c>
      <c r="Z27" s="15" t="s">
        <v>55</v>
      </c>
      <c r="AA27" s="15" t="s">
        <v>56</v>
      </c>
      <c r="AB27" s="15" t="s">
        <v>57</v>
      </c>
      <c r="AC27" s="15" t="s">
        <v>75</v>
      </c>
      <c r="AD27" s="15" t="s">
        <v>76</v>
      </c>
      <c r="AE27" s="15" t="s">
        <v>53</v>
      </c>
      <c r="AF27" s="15" t="s">
        <v>60</v>
      </c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s="3" customFormat="1" ht="55.5" customHeight="1">
      <c r="A28" s="15">
        <v>22</v>
      </c>
      <c r="B28" s="23" t="s">
        <v>132</v>
      </c>
      <c r="C28" s="15" t="s">
        <v>50</v>
      </c>
      <c r="D28" s="17" t="s">
        <v>50</v>
      </c>
      <c r="E28" s="22" t="s">
        <v>133</v>
      </c>
      <c r="F28" s="15" t="s">
        <v>52</v>
      </c>
      <c r="G28" s="15" t="s">
        <v>53</v>
      </c>
      <c r="H28" s="15">
        <v>394</v>
      </c>
      <c r="I28" s="35" t="s">
        <v>85</v>
      </c>
      <c r="J28" s="15">
        <v>2018</v>
      </c>
      <c r="K28" s="15">
        <v>2018</v>
      </c>
      <c r="L28" s="15">
        <v>10</v>
      </c>
      <c r="M28" s="15">
        <f t="shared" si="1"/>
        <v>9.98</v>
      </c>
      <c r="N28" s="15">
        <f t="shared" si="2"/>
        <v>9.98</v>
      </c>
      <c r="O28" s="15">
        <f t="shared" si="3"/>
        <v>9.98</v>
      </c>
      <c r="P28" s="25"/>
      <c r="Q28" s="25"/>
      <c r="R28" s="25"/>
      <c r="S28" s="25"/>
      <c r="T28" s="25"/>
      <c r="U28" s="25">
        <v>9.98</v>
      </c>
      <c r="V28" s="25"/>
      <c r="W28" s="25"/>
      <c r="X28" s="38"/>
      <c r="Y28" s="25" t="s">
        <v>52</v>
      </c>
      <c r="Z28" s="15" t="s">
        <v>55</v>
      </c>
      <c r="AA28" s="15" t="s">
        <v>56</v>
      </c>
      <c r="AB28" s="15" t="s">
        <v>57</v>
      </c>
      <c r="AC28" s="15" t="s">
        <v>134</v>
      </c>
      <c r="AD28" s="15" t="s">
        <v>135</v>
      </c>
      <c r="AE28" s="15" t="s">
        <v>53</v>
      </c>
      <c r="AF28" s="15" t="s">
        <v>60</v>
      </c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s="3" customFormat="1" ht="55.5" customHeight="1">
      <c r="A29" s="15">
        <v>23</v>
      </c>
      <c r="B29" s="23" t="s">
        <v>136</v>
      </c>
      <c r="C29" s="15" t="s">
        <v>50</v>
      </c>
      <c r="D29" s="17" t="s">
        <v>50</v>
      </c>
      <c r="E29" s="22" t="s">
        <v>137</v>
      </c>
      <c r="F29" s="15" t="s">
        <v>52</v>
      </c>
      <c r="G29" s="15" t="s">
        <v>53</v>
      </c>
      <c r="H29" s="15">
        <v>829</v>
      </c>
      <c r="I29" s="35" t="s">
        <v>85</v>
      </c>
      <c r="J29" s="15">
        <v>2018</v>
      </c>
      <c r="K29" s="15">
        <v>2018</v>
      </c>
      <c r="L29" s="15">
        <v>10</v>
      </c>
      <c r="M29" s="15">
        <f t="shared" si="1"/>
        <v>16.879</v>
      </c>
      <c r="N29" s="15">
        <f t="shared" si="2"/>
        <v>16.879</v>
      </c>
      <c r="O29" s="15">
        <f t="shared" si="3"/>
        <v>16.879</v>
      </c>
      <c r="P29" s="25"/>
      <c r="Q29" s="25"/>
      <c r="R29" s="25"/>
      <c r="S29" s="25"/>
      <c r="T29" s="25"/>
      <c r="U29" s="25">
        <v>16.879</v>
      </c>
      <c r="V29" s="25"/>
      <c r="W29" s="25"/>
      <c r="X29" s="38"/>
      <c r="Y29" s="25" t="s">
        <v>52</v>
      </c>
      <c r="Z29" s="15" t="s">
        <v>55</v>
      </c>
      <c r="AA29" s="15" t="s">
        <v>56</v>
      </c>
      <c r="AB29" s="15" t="s">
        <v>57</v>
      </c>
      <c r="AC29" s="15" t="s">
        <v>138</v>
      </c>
      <c r="AD29" s="15" t="s">
        <v>139</v>
      </c>
      <c r="AE29" s="15" t="s">
        <v>53</v>
      </c>
      <c r="AF29" s="15" t="s">
        <v>60</v>
      </c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3" customFormat="1" ht="55.5" customHeight="1">
      <c r="A30" s="15">
        <v>24</v>
      </c>
      <c r="B30" s="23" t="s">
        <v>140</v>
      </c>
      <c r="C30" s="15" t="s">
        <v>50</v>
      </c>
      <c r="D30" s="17" t="s">
        <v>50</v>
      </c>
      <c r="E30" s="22" t="s">
        <v>141</v>
      </c>
      <c r="F30" s="15" t="s">
        <v>52</v>
      </c>
      <c r="G30" s="15" t="s">
        <v>53</v>
      </c>
      <c r="H30" s="15">
        <v>580</v>
      </c>
      <c r="I30" s="35" t="s">
        <v>85</v>
      </c>
      <c r="J30" s="15">
        <v>2018</v>
      </c>
      <c r="K30" s="15">
        <v>2018</v>
      </c>
      <c r="L30" s="15">
        <v>10</v>
      </c>
      <c r="M30" s="15">
        <f t="shared" si="1"/>
        <v>15.211</v>
      </c>
      <c r="N30" s="15">
        <f t="shared" si="2"/>
        <v>15.211</v>
      </c>
      <c r="O30" s="15">
        <f t="shared" si="3"/>
        <v>15.211</v>
      </c>
      <c r="P30" s="25"/>
      <c r="Q30" s="25"/>
      <c r="R30" s="25"/>
      <c r="S30" s="25"/>
      <c r="T30" s="25"/>
      <c r="U30" s="25">
        <v>15.211</v>
      </c>
      <c r="V30" s="25"/>
      <c r="W30" s="25"/>
      <c r="X30" s="38"/>
      <c r="Y30" s="25" t="s">
        <v>52</v>
      </c>
      <c r="Z30" s="15" t="s">
        <v>55</v>
      </c>
      <c r="AA30" s="15" t="s">
        <v>56</v>
      </c>
      <c r="AB30" s="15" t="s">
        <v>57</v>
      </c>
      <c r="AC30" s="15" t="s">
        <v>142</v>
      </c>
      <c r="AD30" s="15" t="s">
        <v>143</v>
      </c>
      <c r="AE30" s="15" t="s">
        <v>53</v>
      </c>
      <c r="AF30" s="15" t="s">
        <v>60</v>
      </c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s="3" customFormat="1" ht="60" customHeight="1">
      <c r="A31" s="15">
        <v>25</v>
      </c>
      <c r="B31" s="23" t="s">
        <v>144</v>
      </c>
      <c r="C31" s="15" t="s">
        <v>50</v>
      </c>
      <c r="D31" s="17" t="s">
        <v>50</v>
      </c>
      <c r="E31" s="22" t="s">
        <v>145</v>
      </c>
      <c r="F31" s="15" t="s">
        <v>52</v>
      </c>
      <c r="G31" s="15" t="s">
        <v>53</v>
      </c>
      <c r="H31" s="15">
        <v>425</v>
      </c>
      <c r="I31" s="35" t="s">
        <v>85</v>
      </c>
      <c r="J31" s="15">
        <v>2018</v>
      </c>
      <c r="K31" s="15">
        <v>2018</v>
      </c>
      <c r="L31" s="15">
        <v>10</v>
      </c>
      <c r="M31" s="15">
        <f t="shared" si="1"/>
        <v>11.175</v>
      </c>
      <c r="N31" s="15">
        <f t="shared" si="2"/>
        <v>11.175</v>
      </c>
      <c r="O31" s="15">
        <f t="shared" si="3"/>
        <v>11.175</v>
      </c>
      <c r="P31" s="25"/>
      <c r="Q31" s="25"/>
      <c r="R31" s="25"/>
      <c r="S31" s="25"/>
      <c r="T31" s="25"/>
      <c r="U31" s="25">
        <v>11.175</v>
      </c>
      <c r="V31" s="25"/>
      <c r="W31" s="22"/>
      <c r="X31" s="22"/>
      <c r="Y31" s="25" t="s">
        <v>52</v>
      </c>
      <c r="Z31" s="15" t="s">
        <v>55</v>
      </c>
      <c r="AA31" s="15" t="s">
        <v>56</v>
      </c>
      <c r="AB31" s="15" t="s">
        <v>57</v>
      </c>
      <c r="AC31" s="15" t="s">
        <v>146</v>
      </c>
      <c r="AD31" s="15" t="s">
        <v>147</v>
      </c>
      <c r="AE31" s="15" t="s">
        <v>53</v>
      </c>
      <c r="AF31" s="15" t="s">
        <v>60</v>
      </c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3" customFormat="1" ht="45.75" customHeight="1">
      <c r="A32" s="15">
        <v>26</v>
      </c>
      <c r="B32" s="24" t="s">
        <v>148</v>
      </c>
      <c r="C32" s="15" t="s">
        <v>50</v>
      </c>
      <c r="D32" s="17" t="s">
        <v>50</v>
      </c>
      <c r="E32" s="22" t="s">
        <v>149</v>
      </c>
      <c r="F32" s="15" t="s">
        <v>52</v>
      </c>
      <c r="G32" s="15" t="s">
        <v>53</v>
      </c>
      <c r="H32" s="15">
        <v>1680</v>
      </c>
      <c r="I32" s="35" t="s">
        <v>54</v>
      </c>
      <c r="J32" s="15">
        <v>2019</v>
      </c>
      <c r="K32" s="15">
        <v>2019</v>
      </c>
      <c r="L32" s="15">
        <v>30</v>
      </c>
      <c r="M32" s="15">
        <f t="shared" si="1"/>
        <v>20</v>
      </c>
      <c r="N32" s="15">
        <f t="shared" si="2"/>
        <v>20</v>
      </c>
      <c r="O32" s="15">
        <f t="shared" si="3"/>
        <v>20</v>
      </c>
      <c r="P32" s="25"/>
      <c r="Q32" s="25"/>
      <c r="R32" s="25"/>
      <c r="S32" s="25"/>
      <c r="T32" s="25"/>
      <c r="U32" s="25">
        <v>20</v>
      </c>
      <c r="V32" s="25"/>
      <c r="W32" s="25"/>
      <c r="X32" s="38"/>
      <c r="Y32" s="25" t="s">
        <v>52</v>
      </c>
      <c r="Z32" s="15" t="s">
        <v>55</v>
      </c>
      <c r="AA32" s="15" t="s">
        <v>56</v>
      </c>
      <c r="AB32" s="15" t="s">
        <v>57</v>
      </c>
      <c r="AC32" s="15" t="s">
        <v>75</v>
      </c>
      <c r="AD32" s="15" t="s">
        <v>76</v>
      </c>
      <c r="AE32" s="15" t="s">
        <v>53</v>
      </c>
      <c r="AF32" s="15" t="s">
        <v>60</v>
      </c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3" customFormat="1" ht="33" customHeight="1">
      <c r="A33" s="15">
        <v>27</v>
      </c>
      <c r="B33" s="22" t="s">
        <v>150</v>
      </c>
      <c r="C33" s="15" t="s">
        <v>50</v>
      </c>
      <c r="D33" s="17" t="s">
        <v>50</v>
      </c>
      <c r="E33" s="22" t="s">
        <v>151</v>
      </c>
      <c r="F33" s="15" t="s">
        <v>52</v>
      </c>
      <c r="G33" s="15" t="s">
        <v>53</v>
      </c>
      <c r="H33" s="15">
        <v>6</v>
      </c>
      <c r="I33" s="35" t="s">
        <v>85</v>
      </c>
      <c r="J33" s="15">
        <v>2019</v>
      </c>
      <c r="K33" s="15">
        <v>2019</v>
      </c>
      <c r="L33" s="15">
        <v>15</v>
      </c>
      <c r="M33" s="15">
        <f t="shared" si="1"/>
        <v>16.8</v>
      </c>
      <c r="N33" s="15">
        <f t="shared" si="2"/>
        <v>16.8</v>
      </c>
      <c r="O33" s="15">
        <f t="shared" si="3"/>
        <v>16.8</v>
      </c>
      <c r="P33" s="25"/>
      <c r="Q33" s="25"/>
      <c r="R33" s="25"/>
      <c r="S33" s="25"/>
      <c r="T33" s="25"/>
      <c r="U33" s="25">
        <v>16.8</v>
      </c>
      <c r="V33" s="25"/>
      <c r="W33" s="25"/>
      <c r="X33" s="38"/>
      <c r="Y33" s="25" t="s">
        <v>52</v>
      </c>
      <c r="Z33" s="15" t="s">
        <v>55</v>
      </c>
      <c r="AA33" s="15" t="s">
        <v>56</v>
      </c>
      <c r="AB33" s="15" t="s">
        <v>57</v>
      </c>
      <c r="AC33" s="15" t="s">
        <v>102</v>
      </c>
      <c r="AD33" s="15" t="s">
        <v>103</v>
      </c>
      <c r="AE33" s="15" t="s">
        <v>53</v>
      </c>
      <c r="AF33" s="15" t="s">
        <v>60</v>
      </c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s="3" customFormat="1" ht="45.75" customHeight="1">
      <c r="A34" s="15">
        <v>28</v>
      </c>
      <c r="B34" s="22" t="s">
        <v>152</v>
      </c>
      <c r="C34" s="15" t="s">
        <v>50</v>
      </c>
      <c r="D34" s="17" t="s">
        <v>50</v>
      </c>
      <c r="E34" s="22" t="s">
        <v>153</v>
      </c>
      <c r="F34" s="15" t="s">
        <v>52</v>
      </c>
      <c r="G34" s="15" t="s">
        <v>53</v>
      </c>
      <c r="H34" s="15">
        <v>1</v>
      </c>
      <c r="I34" s="35" t="s">
        <v>154</v>
      </c>
      <c r="J34" s="15">
        <v>2019</v>
      </c>
      <c r="K34" s="15">
        <v>2019</v>
      </c>
      <c r="L34" s="15">
        <v>15</v>
      </c>
      <c r="M34" s="15">
        <f t="shared" si="1"/>
        <v>12.7</v>
      </c>
      <c r="N34" s="15">
        <f t="shared" si="2"/>
        <v>12.7</v>
      </c>
      <c r="O34" s="15">
        <f t="shared" si="3"/>
        <v>12.7</v>
      </c>
      <c r="P34" s="25"/>
      <c r="Q34" s="25"/>
      <c r="R34" s="25"/>
      <c r="S34" s="25"/>
      <c r="T34" s="25"/>
      <c r="U34" s="25">
        <v>12.7</v>
      </c>
      <c r="V34" s="25"/>
      <c r="W34" s="25"/>
      <c r="X34" s="38"/>
      <c r="Y34" s="25" t="s">
        <v>52</v>
      </c>
      <c r="Z34" s="15" t="s">
        <v>55</v>
      </c>
      <c r="AA34" s="15" t="s">
        <v>56</v>
      </c>
      <c r="AB34" s="15" t="s">
        <v>57</v>
      </c>
      <c r="AC34" s="15" t="s">
        <v>102</v>
      </c>
      <c r="AD34" s="15" t="s">
        <v>103</v>
      </c>
      <c r="AE34" s="15" t="s">
        <v>53</v>
      </c>
      <c r="AF34" s="15" t="s">
        <v>60</v>
      </c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s="3" customFormat="1" ht="84" customHeight="1">
      <c r="A35" s="15">
        <v>29</v>
      </c>
      <c r="B35" s="22" t="s">
        <v>155</v>
      </c>
      <c r="C35" s="15" t="s">
        <v>50</v>
      </c>
      <c r="D35" s="17" t="s">
        <v>50</v>
      </c>
      <c r="E35" s="22" t="s">
        <v>156</v>
      </c>
      <c r="F35" s="15" t="s">
        <v>52</v>
      </c>
      <c r="G35" s="15" t="s">
        <v>53</v>
      </c>
      <c r="H35" s="15">
        <v>6</v>
      </c>
      <c r="I35" s="35" t="s">
        <v>85</v>
      </c>
      <c r="J35" s="15">
        <v>2019</v>
      </c>
      <c r="K35" s="15">
        <v>2019</v>
      </c>
      <c r="L35" s="15">
        <v>10</v>
      </c>
      <c r="M35" s="15">
        <f t="shared" si="1"/>
        <v>8</v>
      </c>
      <c r="N35" s="15">
        <f t="shared" si="2"/>
        <v>8</v>
      </c>
      <c r="O35" s="15">
        <f t="shared" si="3"/>
        <v>8</v>
      </c>
      <c r="P35" s="25"/>
      <c r="Q35" s="25"/>
      <c r="R35" s="25"/>
      <c r="S35" s="25"/>
      <c r="T35" s="25"/>
      <c r="U35" s="25">
        <v>8</v>
      </c>
      <c r="V35" s="25"/>
      <c r="W35" s="25"/>
      <c r="X35" s="38"/>
      <c r="Y35" s="25" t="s">
        <v>52</v>
      </c>
      <c r="Z35" s="15" t="s">
        <v>55</v>
      </c>
      <c r="AA35" s="15" t="s">
        <v>56</v>
      </c>
      <c r="AB35" s="15" t="s">
        <v>57</v>
      </c>
      <c r="AC35" s="15" t="s">
        <v>102</v>
      </c>
      <c r="AD35" s="15" t="s">
        <v>103</v>
      </c>
      <c r="AE35" s="15" t="s">
        <v>53</v>
      </c>
      <c r="AF35" s="15" t="s">
        <v>60</v>
      </c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3" customFormat="1" ht="42" customHeight="1">
      <c r="A36" s="15">
        <v>30</v>
      </c>
      <c r="B36" s="22" t="s">
        <v>157</v>
      </c>
      <c r="C36" s="15" t="s">
        <v>50</v>
      </c>
      <c r="D36" s="17" t="s">
        <v>50</v>
      </c>
      <c r="E36" s="21" t="s">
        <v>158</v>
      </c>
      <c r="F36" s="15" t="s">
        <v>52</v>
      </c>
      <c r="G36" s="15" t="s">
        <v>53</v>
      </c>
      <c r="H36" s="15">
        <v>29.5</v>
      </c>
      <c r="I36" s="35" t="s">
        <v>159</v>
      </c>
      <c r="J36" s="15">
        <v>2019</v>
      </c>
      <c r="K36" s="15">
        <v>2019</v>
      </c>
      <c r="L36" s="15">
        <v>15</v>
      </c>
      <c r="M36" s="15">
        <f t="shared" si="1"/>
        <v>29.5</v>
      </c>
      <c r="N36" s="15">
        <f t="shared" si="2"/>
        <v>29.5</v>
      </c>
      <c r="O36" s="15">
        <f t="shared" si="3"/>
        <v>29.5</v>
      </c>
      <c r="P36" s="25"/>
      <c r="Q36" s="25"/>
      <c r="R36" s="25"/>
      <c r="S36" s="25"/>
      <c r="T36" s="25"/>
      <c r="U36" s="25">
        <v>29.5</v>
      </c>
      <c r="V36" s="25"/>
      <c r="W36" s="25"/>
      <c r="X36" s="38"/>
      <c r="Y36" s="25" t="s">
        <v>52</v>
      </c>
      <c r="Z36" s="15" t="s">
        <v>55</v>
      </c>
      <c r="AA36" s="15" t="s">
        <v>56</v>
      </c>
      <c r="AB36" s="15" t="s">
        <v>57</v>
      </c>
      <c r="AC36" s="15" t="s">
        <v>102</v>
      </c>
      <c r="AD36" s="15" t="s">
        <v>103</v>
      </c>
      <c r="AE36" s="15" t="s">
        <v>53</v>
      </c>
      <c r="AF36" s="15" t="s">
        <v>60</v>
      </c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s="3" customFormat="1" ht="85.5" customHeight="1">
      <c r="A37" s="15">
        <v>31</v>
      </c>
      <c r="B37" s="22" t="s">
        <v>160</v>
      </c>
      <c r="C37" s="15" t="s">
        <v>50</v>
      </c>
      <c r="D37" s="17" t="s">
        <v>50</v>
      </c>
      <c r="E37" s="22" t="s">
        <v>161</v>
      </c>
      <c r="F37" s="15" t="s">
        <v>52</v>
      </c>
      <c r="G37" s="15" t="s">
        <v>53</v>
      </c>
      <c r="H37" s="15">
        <v>6</v>
      </c>
      <c r="I37" s="35" t="s">
        <v>85</v>
      </c>
      <c r="J37" s="15">
        <v>2019</v>
      </c>
      <c r="K37" s="15">
        <v>2019</v>
      </c>
      <c r="L37" s="15">
        <v>15</v>
      </c>
      <c r="M37" s="15">
        <f t="shared" si="1"/>
        <v>8</v>
      </c>
      <c r="N37" s="15">
        <f t="shared" si="2"/>
        <v>8</v>
      </c>
      <c r="O37" s="15">
        <f t="shared" si="3"/>
        <v>8</v>
      </c>
      <c r="P37" s="25"/>
      <c r="Q37" s="25"/>
      <c r="R37" s="25"/>
      <c r="S37" s="25"/>
      <c r="T37" s="25"/>
      <c r="U37" s="25">
        <v>8</v>
      </c>
      <c r="V37" s="25"/>
      <c r="W37" s="25"/>
      <c r="X37" s="38"/>
      <c r="Y37" s="25" t="s">
        <v>52</v>
      </c>
      <c r="Z37" s="15" t="s">
        <v>55</v>
      </c>
      <c r="AA37" s="15" t="s">
        <v>56</v>
      </c>
      <c r="AB37" s="15" t="s">
        <v>57</v>
      </c>
      <c r="AC37" s="15" t="s">
        <v>75</v>
      </c>
      <c r="AD37" s="15" t="s">
        <v>76</v>
      </c>
      <c r="AE37" s="15" t="s">
        <v>53</v>
      </c>
      <c r="AF37" s="15" t="s">
        <v>60</v>
      </c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s="3" customFormat="1" ht="57" customHeight="1">
      <c r="A38" s="15">
        <v>32</v>
      </c>
      <c r="B38" s="23" t="s">
        <v>162</v>
      </c>
      <c r="C38" s="15" t="s">
        <v>50</v>
      </c>
      <c r="D38" s="17" t="s">
        <v>50</v>
      </c>
      <c r="E38" s="22" t="s">
        <v>163</v>
      </c>
      <c r="F38" s="15" t="s">
        <v>52</v>
      </c>
      <c r="G38" s="15" t="s">
        <v>53</v>
      </c>
      <c r="H38" s="15">
        <v>431</v>
      </c>
      <c r="I38" s="35" t="s">
        <v>85</v>
      </c>
      <c r="J38" s="15">
        <v>2019</v>
      </c>
      <c r="K38" s="15">
        <v>2019</v>
      </c>
      <c r="L38" s="15">
        <v>10</v>
      </c>
      <c r="M38" s="15">
        <f aca="true" t="shared" si="4" ref="M38:M65">O38</f>
        <v>11.5685</v>
      </c>
      <c r="N38" s="15">
        <f aca="true" t="shared" si="5" ref="N38:N66">O38</f>
        <v>11.5685</v>
      </c>
      <c r="O38" s="15">
        <f aca="true" t="shared" si="6" ref="O38:O66">SUM(P38:X38)</f>
        <v>11.5685</v>
      </c>
      <c r="P38" s="25"/>
      <c r="Q38" s="25"/>
      <c r="R38" s="25"/>
      <c r="S38" s="25"/>
      <c r="T38" s="25"/>
      <c r="U38" s="25">
        <v>11.5685</v>
      </c>
      <c r="V38" s="25"/>
      <c r="W38" s="25"/>
      <c r="X38" s="38"/>
      <c r="Y38" s="25" t="s">
        <v>52</v>
      </c>
      <c r="Z38" s="15" t="s">
        <v>55</v>
      </c>
      <c r="AA38" s="15" t="s">
        <v>56</v>
      </c>
      <c r="AB38" s="15" t="s">
        <v>57</v>
      </c>
      <c r="AC38" s="15" t="s">
        <v>164</v>
      </c>
      <c r="AD38" s="15" t="s">
        <v>165</v>
      </c>
      <c r="AE38" s="15" t="s">
        <v>53</v>
      </c>
      <c r="AF38" s="15" t="s">
        <v>60</v>
      </c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s="3" customFormat="1" ht="57" customHeight="1">
      <c r="A39" s="15">
        <v>33</v>
      </c>
      <c r="B39" s="23" t="s">
        <v>166</v>
      </c>
      <c r="C39" s="15" t="s">
        <v>50</v>
      </c>
      <c r="D39" s="17" t="s">
        <v>50</v>
      </c>
      <c r="E39" s="22" t="s">
        <v>167</v>
      </c>
      <c r="F39" s="15" t="s">
        <v>52</v>
      </c>
      <c r="G39" s="15" t="s">
        <v>53</v>
      </c>
      <c r="H39" s="15">
        <v>337</v>
      </c>
      <c r="I39" s="35" t="s">
        <v>85</v>
      </c>
      <c r="J39" s="15">
        <v>2019</v>
      </c>
      <c r="K39" s="15">
        <v>2019</v>
      </c>
      <c r="L39" s="15">
        <v>10</v>
      </c>
      <c r="M39" s="15">
        <f t="shared" si="4"/>
        <v>9.459</v>
      </c>
      <c r="N39" s="15">
        <f t="shared" si="5"/>
        <v>9.459</v>
      </c>
      <c r="O39" s="15">
        <f t="shared" si="6"/>
        <v>9.459</v>
      </c>
      <c r="P39" s="25"/>
      <c r="Q39" s="25"/>
      <c r="R39" s="25"/>
      <c r="S39" s="25"/>
      <c r="T39" s="25"/>
      <c r="U39" s="25">
        <v>9.459</v>
      </c>
      <c r="V39" s="25"/>
      <c r="W39" s="25"/>
      <c r="X39" s="38"/>
      <c r="Y39" s="25" t="s">
        <v>52</v>
      </c>
      <c r="Z39" s="15" t="s">
        <v>55</v>
      </c>
      <c r="AA39" s="15" t="s">
        <v>56</v>
      </c>
      <c r="AB39" s="15" t="s">
        <v>57</v>
      </c>
      <c r="AC39" s="15" t="s">
        <v>168</v>
      </c>
      <c r="AD39" s="15" t="s">
        <v>169</v>
      </c>
      <c r="AE39" s="15" t="s">
        <v>53</v>
      </c>
      <c r="AF39" s="15" t="s">
        <v>60</v>
      </c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3" customFormat="1" ht="54" customHeight="1">
      <c r="A40" s="15">
        <v>34</v>
      </c>
      <c r="B40" s="23" t="s">
        <v>170</v>
      </c>
      <c r="C40" s="15" t="s">
        <v>50</v>
      </c>
      <c r="D40" s="17" t="s">
        <v>50</v>
      </c>
      <c r="E40" s="22" t="s">
        <v>171</v>
      </c>
      <c r="F40" s="15" t="s">
        <v>52</v>
      </c>
      <c r="G40" s="15" t="s">
        <v>53</v>
      </c>
      <c r="H40" s="15">
        <v>224</v>
      </c>
      <c r="I40" s="35" t="s">
        <v>85</v>
      </c>
      <c r="J40" s="15">
        <v>2019</v>
      </c>
      <c r="K40" s="15">
        <v>2019</v>
      </c>
      <c r="L40" s="15">
        <v>10</v>
      </c>
      <c r="M40" s="15">
        <f t="shared" si="4"/>
        <v>6.24</v>
      </c>
      <c r="N40" s="15">
        <f t="shared" si="5"/>
        <v>6.24</v>
      </c>
      <c r="O40" s="15">
        <f t="shared" si="6"/>
        <v>6.24</v>
      </c>
      <c r="P40" s="25"/>
      <c r="Q40" s="25"/>
      <c r="R40" s="25"/>
      <c r="S40" s="25"/>
      <c r="T40" s="25"/>
      <c r="U40" s="25">
        <v>6.24</v>
      </c>
      <c r="V40" s="25"/>
      <c r="W40" s="25"/>
      <c r="X40" s="38"/>
      <c r="Y40" s="25" t="s">
        <v>52</v>
      </c>
      <c r="Z40" s="15" t="s">
        <v>55</v>
      </c>
      <c r="AA40" s="15" t="s">
        <v>56</v>
      </c>
      <c r="AB40" s="15" t="s">
        <v>57</v>
      </c>
      <c r="AC40" s="15" t="s">
        <v>138</v>
      </c>
      <c r="AD40" s="15" t="s">
        <v>139</v>
      </c>
      <c r="AE40" s="15" t="s">
        <v>53</v>
      </c>
      <c r="AF40" s="15" t="s">
        <v>60</v>
      </c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3" customFormat="1" ht="54" customHeight="1">
      <c r="A41" s="15">
        <v>35</v>
      </c>
      <c r="B41" s="23" t="s">
        <v>172</v>
      </c>
      <c r="C41" s="15" t="s">
        <v>50</v>
      </c>
      <c r="D41" s="17" t="s">
        <v>50</v>
      </c>
      <c r="E41" s="22" t="s">
        <v>173</v>
      </c>
      <c r="F41" s="15" t="s">
        <v>52</v>
      </c>
      <c r="G41" s="15" t="s">
        <v>53</v>
      </c>
      <c r="H41" s="15">
        <v>393</v>
      </c>
      <c r="I41" s="35" t="s">
        <v>85</v>
      </c>
      <c r="J41" s="15">
        <v>2019</v>
      </c>
      <c r="K41" s="15">
        <v>2019</v>
      </c>
      <c r="L41" s="15">
        <v>10</v>
      </c>
      <c r="M41" s="15">
        <f t="shared" si="4"/>
        <v>11.1995</v>
      </c>
      <c r="N41" s="15">
        <f t="shared" si="5"/>
        <v>11.1995</v>
      </c>
      <c r="O41" s="15">
        <f t="shared" si="6"/>
        <v>11.1995</v>
      </c>
      <c r="P41" s="25"/>
      <c r="Q41" s="25"/>
      <c r="R41" s="25"/>
      <c r="S41" s="25"/>
      <c r="T41" s="25"/>
      <c r="U41" s="25">
        <v>11.1995</v>
      </c>
      <c r="V41" s="25"/>
      <c r="W41" s="25"/>
      <c r="X41" s="38"/>
      <c r="Y41" s="25" t="s">
        <v>52</v>
      </c>
      <c r="Z41" s="15" t="s">
        <v>55</v>
      </c>
      <c r="AA41" s="15" t="s">
        <v>56</v>
      </c>
      <c r="AB41" s="15" t="s">
        <v>57</v>
      </c>
      <c r="AC41" s="15" t="s">
        <v>174</v>
      </c>
      <c r="AD41" s="15" t="s">
        <v>175</v>
      </c>
      <c r="AE41" s="15" t="s">
        <v>53</v>
      </c>
      <c r="AF41" s="15" t="s">
        <v>60</v>
      </c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3" customFormat="1" ht="57" customHeight="1">
      <c r="A42" s="15">
        <v>36</v>
      </c>
      <c r="B42" s="23" t="s">
        <v>176</v>
      </c>
      <c r="C42" s="15" t="s">
        <v>50</v>
      </c>
      <c r="D42" s="17" t="s">
        <v>50</v>
      </c>
      <c r="E42" s="22" t="s">
        <v>177</v>
      </c>
      <c r="F42" s="15" t="s">
        <v>52</v>
      </c>
      <c r="G42" s="15" t="s">
        <v>53</v>
      </c>
      <c r="H42" s="15">
        <v>147</v>
      </c>
      <c r="I42" s="35" t="s">
        <v>85</v>
      </c>
      <c r="J42" s="15">
        <v>2019</v>
      </c>
      <c r="K42" s="15">
        <v>2019</v>
      </c>
      <c r="L42" s="15">
        <v>10</v>
      </c>
      <c r="M42" s="15">
        <f t="shared" si="4"/>
        <v>3.676</v>
      </c>
      <c r="N42" s="15">
        <f t="shared" si="5"/>
        <v>3.676</v>
      </c>
      <c r="O42" s="15">
        <f t="shared" si="6"/>
        <v>3.676</v>
      </c>
      <c r="P42" s="25"/>
      <c r="Q42" s="25"/>
      <c r="R42" s="25"/>
      <c r="S42" s="25"/>
      <c r="T42" s="25"/>
      <c r="U42" s="25">
        <v>3.676</v>
      </c>
      <c r="V42" s="25"/>
      <c r="W42" s="25"/>
      <c r="X42" s="38"/>
      <c r="Y42" s="25" t="s">
        <v>52</v>
      </c>
      <c r="Z42" s="15" t="s">
        <v>55</v>
      </c>
      <c r="AA42" s="15" t="s">
        <v>56</v>
      </c>
      <c r="AB42" s="15" t="s">
        <v>57</v>
      </c>
      <c r="AC42" s="15" t="s">
        <v>146</v>
      </c>
      <c r="AD42" s="15" t="s">
        <v>147</v>
      </c>
      <c r="AE42" s="15" t="s">
        <v>53</v>
      </c>
      <c r="AF42" s="15" t="s">
        <v>60</v>
      </c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3" customFormat="1" ht="55.5" customHeight="1">
      <c r="A43" s="15">
        <v>37</v>
      </c>
      <c r="B43" s="23" t="s">
        <v>178</v>
      </c>
      <c r="C43" s="15" t="s">
        <v>50</v>
      </c>
      <c r="D43" s="17" t="s">
        <v>50</v>
      </c>
      <c r="E43" s="22" t="s">
        <v>179</v>
      </c>
      <c r="F43" s="15" t="s">
        <v>52</v>
      </c>
      <c r="G43" s="15" t="s">
        <v>53</v>
      </c>
      <c r="H43" s="15">
        <v>790</v>
      </c>
      <c r="I43" s="35" t="s">
        <v>85</v>
      </c>
      <c r="J43" s="15">
        <v>2019</v>
      </c>
      <c r="K43" s="15">
        <v>2019</v>
      </c>
      <c r="L43" s="15">
        <v>10</v>
      </c>
      <c r="M43" s="15">
        <f t="shared" si="4"/>
        <v>21.9985</v>
      </c>
      <c r="N43" s="15">
        <f t="shared" si="5"/>
        <v>21.9985</v>
      </c>
      <c r="O43" s="15">
        <f t="shared" si="6"/>
        <v>21.9985</v>
      </c>
      <c r="P43" s="25"/>
      <c r="Q43" s="25"/>
      <c r="R43" s="25"/>
      <c r="S43" s="25"/>
      <c r="T43" s="25"/>
      <c r="U43" s="25">
        <v>21.9985</v>
      </c>
      <c r="V43" s="25"/>
      <c r="W43" s="25"/>
      <c r="X43" s="38"/>
      <c r="Y43" s="25" t="s">
        <v>52</v>
      </c>
      <c r="Z43" s="15" t="s">
        <v>55</v>
      </c>
      <c r="AA43" s="15" t="s">
        <v>56</v>
      </c>
      <c r="AB43" s="15" t="s">
        <v>57</v>
      </c>
      <c r="AC43" s="15" t="s">
        <v>180</v>
      </c>
      <c r="AD43" s="15" t="s">
        <v>181</v>
      </c>
      <c r="AE43" s="15" t="s">
        <v>53</v>
      </c>
      <c r="AF43" s="15" t="s">
        <v>60</v>
      </c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3" customFormat="1" ht="57.75" customHeight="1">
      <c r="A44" s="15">
        <v>38</v>
      </c>
      <c r="B44" s="23" t="s">
        <v>182</v>
      </c>
      <c r="C44" s="15" t="s">
        <v>50</v>
      </c>
      <c r="D44" s="17" t="s">
        <v>50</v>
      </c>
      <c r="E44" s="22" t="s">
        <v>183</v>
      </c>
      <c r="F44" s="15" t="s">
        <v>52</v>
      </c>
      <c r="G44" s="15" t="s">
        <v>53</v>
      </c>
      <c r="H44" s="15">
        <v>469</v>
      </c>
      <c r="I44" s="35" t="s">
        <v>85</v>
      </c>
      <c r="J44" s="15">
        <v>2019</v>
      </c>
      <c r="K44" s="15">
        <v>2019</v>
      </c>
      <c r="L44" s="15">
        <v>10</v>
      </c>
      <c r="M44" s="15">
        <f t="shared" si="4"/>
        <v>13.189</v>
      </c>
      <c r="N44" s="15">
        <f t="shared" si="5"/>
        <v>13.189</v>
      </c>
      <c r="O44" s="15">
        <f t="shared" si="6"/>
        <v>13.189</v>
      </c>
      <c r="P44" s="25"/>
      <c r="Q44" s="25"/>
      <c r="R44" s="25"/>
      <c r="S44" s="25"/>
      <c r="T44" s="25"/>
      <c r="U44" s="25">
        <v>13.189</v>
      </c>
      <c r="V44" s="25"/>
      <c r="W44" s="25"/>
      <c r="X44" s="38"/>
      <c r="Y44" s="25" t="s">
        <v>52</v>
      </c>
      <c r="Z44" s="15" t="s">
        <v>55</v>
      </c>
      <c r="AA44" s="15" t="s">
        <v>56</v>
      </c>
      <c r="AB44" s="15" t="s">
        <v>57</v>
      </c>
      <c r="AC44" s="15" t="s">
        <v>184</v>
      </c>
      <c r="AD44" s="15" t="s">
        <v>185</v>
      </c>
      <c r="AE44" s="15" t="s">
        <v>53</v>
      </c>
      <c r="AF44" s="15" t="s">
        <v>60</v>
      </c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3" customFormat="1" ht="57" customHeight="1">
      <c r="A45" s="15">
        <v>39</v>
      </c>
      <c r="B45" s="23" t="s">
        <v>186</v>
      </c>
      <c r="C45" s="15" t="s">
        <v>50</v>
      </c>
      <c r="D45" s="17" t="s">
        <v>50</v>
      </c>
      <c r="E45" s="22" t="s">
        <v>187</v>
      </c>
      <c r="F45" s="15" t="s">
        <v>52</v>
      </c>
      <c r="G45" s="15" t="s">
        <v>53</v>
      </c>
      <c r="H45" s="15">
        <v>647</v>
      </c>
      <c r="I45" s="35" t="s">
        <v>85</v>
      </c>
      <c r="J45" s="15">
        <v>2019</v>
      </c>
      <c r="K45" s="15">
        <v>2019</v>
      </c>
      <c r="L45" s="15">
        <v>10</v>
      </c>
      <c r="M45" s="15">
        <f t="shared" si="4"/>
        <v>18.59</v>
      </c>
      <c r="N45" s="15">
        <f t="shared" si="5"/>
        <v>18.59</v>
      </c>
      <c r="O45" s="15">
        <f t="shared" si="6"/>
        <v>18.59</v>
      </c>
      <c r="P45" s="25"/>
      <c r="Q45" s="25"/>
      <c r="R45" s="25"/>
      <c r="S45" s="25"/>
      <c r="T45" s="25"/>
      <c r="U45" s="25">
        <v>18.59</v>
      </c>
      <c r="V45" s="25"/>
      <c r="W45" s="25"/>
      <c r="X45" s="22"/>
      <c r="Y45" s="25" t="s">
        <v>52</v>
      </c>
      <c r="Z45" s="15" t="s">
        <v>55</v>
      </c>
      <c r="AA45" s="15" t="s">
        <v>56</v>
      </c>
      <c r="AB45" s="15" t="s">
        <v>57</v>
      </c>
      <c r="AC45" s="15" t="s">
        <v>188</v>
      </c>
      <c r="AD45" s="15" t="s">
        <v>189</v>
      </c>
      <c r="AE45" s="15" t="s">
        <v>53</v>
      </c>
      <c r="AF45" s="15" t="s">
        <v>60</v>
      </c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4" customFormat="1" ht="36" customHeight="1">
      <c r="A46" s="15">
        <v>40</v>
      </c>
      <c r="B46" s="22" t="s">
        <v>190</v>
      </c>
      <c r="C46" s="15" t="s">
        <v>50</v>
      </c>
      <c r="D46" s="17" t="s">
        <v>50</v>
      </c>
      <c r="E46" s="22" t="s">
        <v>191</v>
      </c>
      <c r="F46" s="15" t="s">
        <v>52</v>
      </c>
      <c r="G46" s="15" t="s">
        <v>53</v>
      </c>
      <c r="H46" s="25">
        <v>946</v>
      </c>
      <c r="I46" s="36" t="s">
        <v>192</v>
      </c>
      <c r="J46" s="15">
        <v>2019</v>
      </c>
      <c r="K46" s="15">
        <v>2019</v>
      </c>
      <c r="L46" s="25">
        <v>5</v>
      </c>
      <c r="M46" s="15">
        <f t="shared" si="4"/>
        <v>1.658</v>
      </c>
      <c r="N46" s="15">
        <f t="shared" si="5"/>
        <v>1.658</v>
      </c>
      <c r="O46" s="15">
        <f t="shared" si="6"/>
        <v>1.658</v>
      </c>
      <c r="P46" s="25"/>
      <c r="Q46" s="25"/>
      <c r="R46" s="25"/>
      <c r="S46" s="25"/>
      <c r="T46" s="25"/>
      <c r="U46" s="25">
        <v>1.658</v>
      </c>
      <c r="V46" s="25"/>
      <c r="W46" s="25"/>
      <c r="X46" s="38"/>
      <c r="Y46" s="25" t="s">
        <v>52</v>
      </c>
      <c r="Z46" s="15" t="s">
        <v>55</v>
      </c>
      <c r="AA46" s="15" t="s">
        <v>56</v>
      </c>
      <c r="AB46" s="15" t="s">
        <v>57</v>
      </c>
      <c r="AC46" s="15" t="s">
        <v>75</v>
      </c>
      <c r="AD46" s="15" t="s">
        <v>76</v>
      </c>
      <c r="AE46" s="15" t="s">
        <v>53</v>
      </c>
      <c r="AF46" s="15" t="s">
        <v>60</v>
      </c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ht="60" customHeight="1">
      <c r="A47" s="15">
        <v>41</v>
      </c>
      <c r="B47" s="23" t="s">
        <v>193</v>
      </c>
      <c r="C47" s="15" t="s">
        <v>50</v>
      </c>
      <c r="D47" s="17" t="s">
        <v>50</v>
      </c>
      <c r="E47" s="23" t="s">
        <v>194</v>
      </c>
      <c r="F47" s="15" t="s">
        <v>52</v>
      </c>
      <c r="G47" s="15" t="s">
        <v>53</v>
      </c>
      <c r="H47" s="26">
        <v>2142</v>
      </c>
      <c r="I47" s="37" t="s">
        <v>54</v>
      </c>
      <c r="J47" s="15">
        <v>2020</v>
      </c>
      <c r="K47" s="26">
        <v>2021</v>
      </c>
      <c r="L47" s="26">
        <v>50</v>
      </c>
      <c r="M47" s="15">
        <v>516.31</v>
      </c>
      <c r="N47" s="15">
        <f t="shared" si="5"/>
        <v>516.31</v>
      </c>
      <c r="O47" s="15">
        <f t="shared" si="6"/>
        <v>516.31</v>
      </c>
      <c r="P47" s="25"/>
      <c r="Q47" s="25"/>
      <c r="R47" s="25"/>
      <c r="S47" s="25"/>
      <c r="T47" s="25"/>
      <c r="U47" s="25">
        <v>212</v>
      </c>
      <c r="V47" s="25"/>
      <c r="W47" s="25"/>
      <c r="X47" s="22">
        <f>M47-U47</f>
        <v>304.31</v>
      </c>
      <c r="Y47" s="25" t="s">
        <v>52</v>
      </c>
      <c r="Z47" s="15" t="s">
        <v>55</v>
      </c>
      <c r="AA47" s="15" t="s">
        <v>56</v>
      </c>
      <c r="AB47" s="15" t="s">
        <v>57</v>
      </c>
      <c r="AC47" s="15" t="s">
        <v>168</v>
      </c>
      <c r="AD47" s="15" t="s">
        <v>169</v>
      </c>
      <c r="AE47" s="15" t="s">
        <v>53</v>
      </c>
      <c r="AF47" s="15" t="s">
        <v>60</v>
      </c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t="70.5" customHeight="1">
      <c r="A48" s="15">
        <v>42</v>
      </c>
      <c r="B48" s="27" t="s">
        <v>195</v>
      </c>
      <c r="C48" s="15" t="s">
        <v>50</v>
      </c>
      <c r="D48" s="17" t="s">
        <v>50</v>
      </c>
      <c r="E48" s="23" t="s">
        <v>196</v>
      </c>
      <c r="F48" s="15" t="s">
        <v>52</v>
      </c>
      <c r="G48" s="15" t="s">
        <v>53</v>
      </c>
      <c r="H48" s="26">
        <v>2795.6</v>
      </c>
      <c r="I48" s="37" t="s">
        <v>54</v>
      </c>
      <c r="J48" s="26">
        <v>2020</v>
      </c>
      <c r="K48" s="26"/>
      <c r="L48" s="26">
        <v>50</v>
      </c>
      <c r="M48" s="15">
        <v>1008.5</v>
      </c>
      <c r="N48" s="15">
        <v>1008.5</v>
      </c>
      <c r="O48" s="15">
        <f t="shared" si="6"/>
        <v>1008.5</v>
      </c>
      <c r="P48" s="25"/>
      <c r="Q48" s="25"/>
      <c r="R48" s="25"/>
      <c r="S48" s="25"/>
      <c r="T48" s="25"/>
      <c r="U48" s="25">
        <v>500</v>
      </c>
      <c r="V48" s="25"/>
      <c r="W48" s="25"/>
      <c r="X48" s="38">
        <f>M48-U48</f>
        <v>508.5</v>
      </c>
      <c r="Y48" s="25" t="s">
        <v>52</v>
      </c>
      <c r="Z48" s="15" t="s">
        <v>55</v>
      </c>
      <c r="AA48" s="15" t="s">
        <v>56</v>
      </c>
      <c r="AB48" s="15" t="s">
        <v>57</v>
      </c>
      <c r="AC48" s="26" t="s">
        <v>197</v>
      </c>
      <c r="AD48" s="26" t="s">
        <v>198</v>
      </c>
      <c r="AE48" s="15" t="s">
        <v>53</v>
      </c>
      <c r="AF48" s="15" t="s">
        <v>60</v>
      </c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41" ht="84.75" customHeight="1">
      <c r="A49" s="15">
        <v>43</v>
      </c>
      <c r="B49" s="27" t="s">
        <v>199</v>
      </c>
      <c r="C49" s="15" t="s">
        <v>50</v>
      </c>
      <c r="D49" s="17" t="s">
        <v>50</v>
      </c>
      <c r="E49" s="22" t="s">
        <v>200</v>
      </c>
      <c r="F49" s="15" t="s">
        <v>52</v>
      </c>
      <c r="G49" s="15" t="s">
        <v>53</v>
      </c>
      <c r="H49" s="28">
        <v>4860.98</v>
      </c>
      <c r="I49" s="37" t="s">
        <v>54</v>
      </c>
      <c r="J49" s="26">
        <v>2020</v>
      </c>
      <c r="K49" s="26">
        <v>2021</v>
      </c>
      <c r="L49" s="26">
        <v>50</v>
      </c>
      <c r="M49" s="15">
        <v>2159</v>
      </c>
      <c r="N49" s="15">
        <f t="shared" si="5"/>
        <v>2159</v>
      </c>
      <c r="O49" s="15">
        <f t="shared" si="6"/>
        <v>2159</v>
      </c>
      <c r="P49" s="25"/>
      <c r="Q49" s="25"/>
      <c r="R49" s="25"/>
      <c r="S49" s="25"/>
      <c r="T49" s="25"/>
      <c r="U49" s="25">
        <v>388</v>
      </c>
      <c r="V49" s="25"/>
      <c r="W49" s="25"/>
      <c r="X49" s="38">
        <f>M49-U49</f>
        <v>1771</v>
      </c>
      <c r="Y49" s="25" t="s">
        <v>52</v>
      </c>
      <c r="Z49" s="15" t="s">
        <v>55</v>
      </c>
      <c r="AA49" s="15" t="s">
        <v>56</v>
      </c>
      <c r="AB49" s="15" t="s">
        <v>57</v>
      </c>
      <c r="AC49" s="15" t="s">
        <v>146</v>
      </c>
      <c r="AD49" s="26" t="s">
        <v>147</v>
      </c>
      <c r="AE49" s="15" t="s">
        <v>53</v>
      </c>
      <c r="AF49" s="15" t="s">
        <v>60</v>
      </c>
      <c r="AG49" s="26"/>
      <c r="AH49" s="26"/>
      <c r="AI49" s="26"/>
      <c r="AJ49" s="26"/>
      <c r="AK49" s="26"/>
      <c r="AL49" s="26"/>
      <c r="AM49" s="26"/>
      <c r="AN49" s="26"/>
      <c r="AO49" s="26"/>
    </row>
    <row r="50" spans="1:41" s="3" customFormat="1" ht="33" customHeight="1">
      <c r="A50" s="15">
        <v>44</v>
      </c>
      <c r="B50" s="18" t="s">
        <v>201</v>
      </c>
      <c r="C50" s="15" t="s">
        <v>50</v>
      </c>
      <c r="D50" s="17" t="s">
        <v>50</v>
      </c>
      <c r="E50" s="18" t="s">
        <v>202</v>
      </c>
      <c r="F50" s="15" t="s">
        <v>52</v>
      </c>
      <c r="G50" s="15" t="s">
        <v>53</v>
      </c>
      <c r="H50" s="15">
        <v>1</v>
      </c>
      <c r="I50" s="35" t="s">
        <v>90</v>
      </c>
      <c r="J50" s="15">
        <v>2020</v>
      </c>
      <c r="K50" s="15">
        <v>2020</v>
      </c>
      <c r="L50" s="15">
        <v>30</v>
      </c>
      <c r="M50" s="15">
        <f t="shared" si="4"/>
        <v>20</v>
      </c>
      <c r="N50" s="15">
        <f t="shared" si="5"/>
        <v>20</v>
      </c>
      <c r="O50" s="15">
        <f t="shared" si="6"/>
        <v>20</v>
      </c>
      <c r="P50" s="15"/>
      <c r="Q50" s="15"/>
      <c r="R50" s="15"/>
      <c r="S50" s="15"/>
      <c r="T50" s="15"/>
      <c r="U50" s="15">
        <v>20</v>
      </c>
      <c r="V50" s="15"/>
      <c r="W50" s="15"/>
      <c r="X50" s="39"/>
      <c r="Y50" s="25" t="s">
        <v>52</v>
      </c>
      <c r="Z50" s="15" t="s">
        <v>55</v>
      </c>
      <c r="AA50" s="15" t="s">
        <v>56</v>
      </c>
      <c r="AB50" s="15" t="s">
        <v>57</v>
      </c>
      <c r="AC50" s="15" t="s">
        <v>203</v>
      </c>
      <c r="AD50" s="15" t="s">
        <v>204</v>
      </c>
      <c r="AE50" s="15" t="s">
        <v>53</v>
      </c>
      <c r="AF50" s="15" t="s">
        <v>60</v>
      </c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3" customFormat="1" ht="33.75" customHeight="1">
      <c r="A51" s="15">
        <v>45</v>
      </c>
      <c r="B51" s="29" t="s">
        <v>205</v>
      </c>
      <c r="C51" s="15" t="s">
        <v>50</v>
      </c>
      <c r="D51" s="17" t="s">
        <v>50</v>
      </c>
      <c r="E51" s="18" t="s">
        <v>206</v>
      </c>
      <c r="F51" s="15" t="s">
        <v>52</v>
      </c>
      <c r="G51" s="15" t="s">
        <v>53</v>
      </c>
      <c r="H51" s="15">
        <v>1</v>
      </c>
      <c r="I51" s="35" t="s">
        <v>90</v>
      </c>
      <c r="J51" s="15">
        <v>2020</v>
      </c>
      <c r="K51" s="15">
        <v>2020</v>
      </c>
      <c r="L51" s="15">
        <v>30</v>
      </c>
      <c r="M51" s="15">
        <f t="shared" si="4"/>
        <v>18.35</v>
      </c>
      <c r="N51" s="15">
        <f t="shared" si="5"/>
        <v>18.35</v>
      </c>
      <c r="O51" s="15">
        <f t="shared" si="6"/>
        <v>18.35</v>
      </c>
      <c r="P51" s="15"/>
      <c r="Q51" s="15"/>
      <c r="R51" s="15"/>
      <c r="S51" s="15"/>
      <c r="T51" s="15"/>
      <c r="U51" s="15">
        <v>18.35</v>
      </c>
      <c r="V51" s="15"/>
      <c r="W51" s="15"/>
      <c r="X51" s="39"/>
      <c r="Y51" s="25" t="s">
        <v>52</v>
      </c>
      <c r="Z51" s="15" t="s">
        <v>55</v>
      </c>
      <c r="AA51" s="15" t="s">
        <v>56</v>
      </c>
      <c r="AB51" s="15" t="s">
        <v>57</v>
      </c>
      <c r="AC51" s="15" t="s">
        <v>207</v>
      </c>
      <c r="AD51" s="15" t="s">
        <v>208</v>
      </c>
      <c r="AE51" s="15" t="s">
        <v>53</v>
      </c>
      <c r="AF51" s="15" t="s">
        <v>60</v>
      </c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3" customFormat="1" ht="57.75" customHeight="1">
      <c r="A52" s="15">
        <v>46</v>
      </c>
      <c r="B52" s="16" t="s">
        <v>209</v>
      </c>
      <c r="C52" s="15" t="s">
        <v>50</v>
      </c>
      <c r="D52" s="17" t="s">
        <v>50</v>
      </c>
      <c r="E52" s="18" t="s">
        <v>210</v>
      </c>
      <c r="F52" s="15" t="s">
        <v>52</v>
      </c>
      <c r="G52" s="15" t="s">
        <v>53</v>
      </c>
      <c r="H52" s="15">
        <v>443</v>
      </c>
      <c r="I52" s="35" t="s">
        <v>85</v>
      </c>
      <c r="J52" s="15">
        <v>2020</v>
      </c>
      <c r="K52" s="15">
        <v>2020</v>
      </c>
      <c r="L52" s="15">
        <v>10</v>
      </c>
      <c r="M52" s="15">
        <f t="shared" si="4"/>
        <v>11.1325</v>
      </c>
      <c r="N52" s="15">
        <f t="shared" si="5"/>
        <v>11.1325</v>
      </c>
      <c r="O52" s="15">
        <f t="shared" si="6"/>
        <v>11.1325</v>
      </c>
      <c r="P52" s="15"/>
      <c r="Q52" s="15"/>
      <c r="R52" s="15"/>
      <c r="S52" s="15"/>
      <c r="T52" s="15"/>
      <c r="U52" s="15">
        <v>11.1325</v>
      </c>
      <c r="V52" s="15"/>
      <c r="W52" s="15"/>
      <c r="X52" s="39"/>
      <c r="Y52" s="25" t="s">
        <v>52</v>
      </c>
      <c r="Z52" s="15" t="s">
        <v>55</v>
      </c>
      <c r="AA52" s="15" t="s">
        <v>56</v>
      </c>
      <c r="AB52" s="15" t="s">
        <v>57</v>
      </c>
      <c r="AC52" s="15" t="s">
        <v>211</v>
      </c>
      <c r="AD52" s="15" t="s">
        <v>212</v>
      </c>
      <c r="AE52" s="15" t="s">
        <v>53</v>
      </c>
      <c r="AF52" s="15" t="s">
        <v>60</v>
      </c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3" customFormat="1" ht="57.75" customHeight="1">
      <c r="A53" s="15">
        <v>47</v>
      </c>
      <c r="B53" s="16" t="s">
        <v>213</v>
      </c>
      <c r="C53" s="15" t="s">
        <v>50</v>
      </c>
      <c r="D53" s="17" t="s">
        <v>50</v>
      </c>
      <c r="E53" s="18" t="s">
        <v>214</v>
      </c>
      <c r="F53" s="15" t="s">
        <v>52</v>
      </c>
      <c r="G53" s="15" t="s">
        <v>53</v>
      </c>
      <c r="H53" s="15">
        <v>226</v>
      </c>
      <c r="I53" s="35" t="s">
        <v>85</v>
      </c>
      <c r="J53" s="15">
        <v>2020</v>
      </c>
      <c r="K53" s="15">
        <v>2020</v>
      </c>
      <c r="L53" s="15">
        <v>10</v>
      </c>
      <c r="M53" s="15">
        <f t="shared" si="4"/>
        <v>6.1845</v>
      </c>
      <c r="N53" s="15">
        <f t="shared" si="5"/>
        <v>6.1845</v>
      </c>
      <c r="O53" s="15">
        <f t="shared" si="6"/>
        <v>6.1845</v>
      </c>
      <c r="P53" s="15"/>
      <c r="Q53" s="15"/>
      <c r="R53" s="15"/>
      <c r="S53" s="15"/>
      <c r="T53" s="15"/>
      <c r="U53" s="15">
        <v>6.1845</v>
      </c>
      <c r="V53" s="15"/>
      <c r="W53" s="15"/>
      <c r="X53" s="39"/>
      <c r="Y53" s="25" t="s">
        <v>52</v>
      </c>
      <c r="Z53" s="15" t="s">
        <v>55</v>
      </c>
      <c r="AA53" s="15" t="s">
        <v>56</v>
      </c>
      <c r="AB53" s="15" t="s">
        <v>57</v>
      </c>
      <c r="AC53" s="15" t="s">
        <v>215</v>
      </c>
      <c r="AD53" s="15" t="s">
        <v>216</v>
      </c>
      <c r="AE53" s="15" t="s">
        <v>53</v>
      </c>
      <c r="AF53" s="15" t="s">
        <v>60</v>
      </c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3" customFormat="1" ht="57.75" customHeight="1">
      <c r="A54" s="15">
        <v>48</v>
      </c>
      <c r="B54" s="16" t="s">
        <v>217</v>
      </c>
      <c r="C54" s="15" t="s">
        <v>50</v>
      </c>
      <c r="D54" s="17" t="s">
        <v>50</v>
      </c>
      <c r="E54" s="18" t="s">
        <v>218</v>
      </c>
      <c r="F54" s="15" t="s">
        <v>52</v>
      </c>
      <c r="G54" s="15" t="s">
        <v>53</v>
      </c>
      <c r="H54" s="15">
        <v>312</v>
      </c>
      <c r="I54" s="35" t="s">
        <v>85</v>
      </c>
      <c r="J54" s="15">
        <v>2020</v>
      </c>
      <c r="K54" s="15">
        <v>2020</v>
      </c>
      <c r="L54" s="15">
        <v>10</v>
      </c>
      <c r="M54" s="15">
        <f t="shared" si="4"/>
        <v>8.2015</v>
      </c>
      <c r="N54" s="15">
        <f t="shared" si="5"/>
        <v>8.2015</v>
      </c>
      <c r="O54" s="15">
        <f t="shared" si="6"/>
        <v>8.2015</v>
      </c>
      <c r="P54" s="15"/>
      <c r="Q54" s="15"/>
      <c r="R54" s="15"/>
      <c r="S54" s="15"/>
      <c r="T54" s="15"/>
      <c r="U54" s="15">
        <v>8.2015</v>
      </c>
      <c r="V54" s="15"/>
      <c r="W54" s="15"/>
      <c r="X54" s="39"/>
      <c r="Y54" s="25" t="s">
        <v>52</v>
      </c>
      <c r="Z54" s="15" t="s">
        <v>55</v>
      </c>
      <c r="AA54" s="15" t="s">
        <v>56</v>
      </c>
      <c r="AB54" s="15" t="s">
        <v>57</v>
      </c>
      <c r="AC54" s="15" t="s">
        <v>219</v>
      </c>
      <c r="AD54" s="15" t="s">
        <v>220</v>
      </c>
      <c r="AE54" s="15" t="s">
        <v>53</v>
      </c>
      <c r="AF54" s="15" t="s">
        <v>60</v>
      </c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3" customFormat="1" ht="57.75" customHeight="1">
      <c r="A55" s="15">
        <v>49</v>
      </c>
      <c r="B55" s="16" t="s">
        <v>221</v>
      </c>
      <c r="C55" s="15" t="s">
        <v>50</v>
      </c>
      <c r="D55" s="17" t="s">
        <v>50</v>
      </c>
      <c r="E55" s="18" t="s">
        <v>222</v>
      </c>
      <c r="F55" s="15" t="s">
        <v>52</v>
      </c>
      <c r="G55" s="15" t="s">
        <v>53</v>
      </c>
      <c r="H55" s="15">
        <v>603</v>
      </c>
      <c r="I55" s="35" t="s">
        <v>85</v>
      </c>
      <c r="J55" s="15">
        <v>2020</v>
      </c>
      <c r="K55" s="15">
        <v>2020</v>
      </c>
      <c r="L55" s="15">
        <v>10</v>
      </c>
      <c r="M55" s="15">
        <f t="shared" si="4"/>
        <v>14.934</v>
      </c>
      <c r="N55" s="15">
        <f t="shared" si="5"/>
        <v>14.934</v>
      </c>
      <c r="O55" s="15">
        <f t="shared" si="6"/>
        <v>14.934</v>
      </c>
      <c r="P55" s="15"/>
      <c r="Q55" s="15"/>
      <c r="R55" s="15"/>
      <c r="S55" s="15"/>
      <c r="T55" s="15"/>
      <c r="U55" s="15">
        <v>14.934</v>
      </c>
      <c r="V55" s="15"/>
      <c r="W55" s="15"/>
      <c r="X55" s="39"/>
      <c r="Y55" s="25" t="s">
        <v>52</v>
      </c>
      <c r="Z55" s="15" t="s">
        <v>55</v>
      </c>
      <c r="AA55" s="15" t="s">
        <v>56</v>
      </c>
      <c r="AB55" s="15" t="s">
        <v>57</v>
      </c>
      <c r="AC55" s="15" t="s">
        <v>223</v>
      </c>
      <c r="AD55" s="15" t="s">
        <v>224</v>
      </c>
      <c r="AE55" s="15" t="s">
        <v>53</v>
      </c>
      <c r="AF55" s="15" t="s">
        <v>60</v>
      </c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3" customFormat="1" ht="57.75" customHeight="1">
      <c r="A56" s="15">
        <v>50</v>
      </c>
      <c r="B56" s="16" t="s">
        <v>225</v>
      </c>
      <c r="C56" s="15" t="s">
        <v>50</v>
      </c>
      <c r="D56" s="17" t="s">
        <v>50</v>
      </c>
      <c r="E56" s="18" t="s">
        <v>226</v>
      </c>
      <c r="F56" s="15" t="s">
        <v>52</v>
      </c>
      <c r="G56" s="15" t="s">
        <v>53</v>
      </c>
      <c r="H56" s="15">
        <v>289</v>
      </c>
      <c r="I56" s="35" t="s">
        <v>85</v>
      </c>
      <c r="J56" s="15">
        <v>2020</v>
      </c>
      <c r="K56" s="15">
        <v>2020</v>
      </c>
      <c r="L56" s="15">
        <v>10</v>
      </c>
      <c r="M56" s="15">
        <f t="shared" si="4"/>
        <v>7.4405</v>
      </c>
      <c r="N56" s="15">
        <f t="shared" si="5"/>
        <v>7.4405</v>
      </c>
      <c r="O56" s="15">
        <f t="shared" si="6"/>
        <v>7.4405</v>
      </c>
      <c r="P56" s="15"/>
      <c r="Q56" s="15"/>
      <c r="R56" s="15"/>
      <c r="S56" s="15"/>
      <c r="T56" s="15"/>
      <c r="U56" s="15">
        <v>7.4405</v>
      </c>
      <c r="V56" s="15"/>
      <c r="W56" s="15"/>
      <c r="X56" s="39"/>
      <c r="Y56" s="25" t="s">
        <v>52</v>
      </c>
      <c r="Z56" s="15" t="s">
        <v>55</v>
      </c>
      <c r="AA56" s="15" t="s">
        <v>56</v>
      </c>
      <c r="AB56" s="15" t="s">
        <v>57</v>
      </c>
      <c r="AC56" s="15" t="s">
        <v>227</v>
      </c>
      <c r="AD56" s="15" t="s">
        <v>228</v>
      </c>
      <c r="AE56" s="15" t="s">
        <v>53</v>
      </c>
      <c r="AF56" s="15" t="s">
        <v>60</v>
      </c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3" customFormat="1" ht="57.75" customHeight="1">
      <c r="A57" s="15">
        <v>51</v>
      </c>
      <c r="B57" s="16" t="s">
        <v>229</v>
      </c>
      <c r="C57" s="15" t="s">
        <v>50</v>
      </c>
      <c r="D57" s="17" t="s">
        <v>50</v>
      </c>
      <c r="E57" s="18" t="s">
        <v>230</v>
      </c>
      <c r="F57" s="15" t="s">
        <v>52</v>
      </c>
      <c r="G57" s="15" t="s">
        <v>53</v>
      </c>
      <c r="H57" s="15">
        <v>325</v>
      </c>
      <c r="I57" s="35" t="s">
        <v>85</v>
      </c>
      <c r="J57" s="15">
        <v>2020</v>
      </c>
      <c r="K57" s="15">
        <v>2020</v>
      </c>
      <c r="L57" s="15">
        <v>10</v>
      </c>
      <c r="M57" s="15">
        <f t="shared" si="4"/>
        <v>9.6225</v>
      </c>
      <c r="N57" s="15">
        <f t="shared" si="5"/>
        <v>9.6225</v>
      </c>
      <c r="O57" s="15">
        <f t="shared" si="6"/>
        <v>9.6225</v>
      </c>
      <c r="P57" s="15"/>
      <c r="Q57" s="15"/>
      <c r="R57" s="15"/>
      <c r="S57" s="15"/>
      <c r="T57" s="15"/>
      <c r="U57" s="15">
        <v>9.6225</v>
      </c>
      <c r="V57" s="15"/>
      <c r="W57" s="15"/>
      <c r="X57" s="39"/>
      <c r="Y57" s="25" t="s">
        <v>52</v>
      </c>
      <c r="Z57" s="15" t="s">
        <v>55</v>
      </c>
      <c r="AA57" s="15" t="s">
        <v>56</v>
      </c>
      <c r="AB57" s="15" t="s">
        <v>57</v>
      </c>
      <c r="AC57" s="15" t="s">
        <v>197</v>
      </c>
      <c r="AD57" s="26" t="s">
        <v>198</v>
      </c>
      <c r="AE57" s="15" t="s">
        <v>53</v>
      </c>
      <c r="AF57" s="15" t="s">
        <v>60</v>
      </c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3" customFormat="1" ht="57.75" customHeight="1">
      <c r="A58" s="15">
        <v>52</v>
      </c>
      <c r="B58" s="16" t="s">
        <v>231</v>
      </c>
      <c r="C58" s="15" t="s">
        <v>50</v>
      </c>
      <c r="D58" s="17" t="s">
        <v>50</v>
      </c>
      <c r="E58" s="18" t="s">
        <v>232</v>
      </c>
      <c r="F58" s="15" t="s">
        <v>52</v>
      </c>
      <c r="G58" s="15" t="s">
        <v>53</v>
      </c>
      <c r="H58" s="15">
        <v>888</v>
      </c>
      <c r="I58" s="35" t="s">
        <v>85</v>
      </c>
      <c r="J58" s="15">
        <v>2020</v>
      </c>
      <c r="K58" s="15">
        <v>2020</v>
      </c>
      <c r="L58" s="15">
        <v>10</v>
      </c>
      <c r="M58" s="15">
        <f t="shared" si="4"/>
        <v>24.384</v>
      </c>
      <c r="N58" s="15">
        <f t="shared" si="5"/>
        <v>24.384</v>
      </c>
      <c r="O58" s="15">
        <f t="shared" si="6"/>
        <v>24.384</v>
      </c>
      <c r="P58" s="15"/>
      <c r="Q58" s="15"/>
      <c r="R58" s="15"/>
      <c r="S58" s="15"/>
      <c r="T58" s="15"/>
      <c r="U58" s="15">
        <v>24.384</v>
      </c>
      <c r="V58" s="15"/>
      <c r="W58" s="15"/>
      <c r="X58" s="39"/>
      <c r="Y58" s="25" t="s">
        <v>52</v>
      </c>
      <c r="Z58" s="15" t="s">
        <v>55</v>
      </c>
      <c r="AA58" s="15" t="s">
        <v>56</v>
      </c>
      <c r="AB58" s="15" t="s">
        <v>57</v>
      </c>
      <c r="AC58" s="15" t="s">
        <v>233</v>
      </c>
      <c r="AD58" s="15" t="s">
        <v>234</v>
      </c>
      <c r="AE58" s="15" t="s">
        <v>53</v>
      </c>
      <c r="AF58" s="15" t="s">
        <v>60</v>
      </c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3" customFormat="1" ht="57.75" customHeight="1">
      <c r="A59" s="15">
        <v>53</v>
      </c>
      <c r="B59" s="16" t="s">
        <v>235</v>
      </c>
      <c r="C59" s="15" t="s">
        <v>50</v>
      </c>
      <c r="D59" s="17" t="s">
        <v>50</v>
      </c>
      <c r="E59" s="18" t="s">
        <v>236</v>
      </c>
      <c r="F59" s="15" t="s">
        <v>52</v>
      </c>
      <c r="G59" s="15" t="s">
        <v>53</v>
      </c>
      <c r="H59" s="15">
        <v>185</v>
      </c>
      <c r="I59" s="35" t="s">
        <v>85</v>
      </c>
      <c r="J59" s="15">
        <v>2020</v>
      </c>
      <c r="K59" s="15">
        <v>2020</v>
      </c>
      <c r="L59" s="15">
        <v>10</v>
      </c>
      <c r="M59" s="15">
        <f t="shared" si="4"/>
        <v>4.9055</v>
      </c>
      <c r="N59" s="15">
        <f t="shared" si="5"/>
        <v>4.9055</v>
      </c>
      <c r="O59" s="15">
        <f t="shared" si="6"/>
        <v>4.9055</v>
      </c>
      <c r="P59" s="15"/>
      <c r="Q59" s="15"/>
      <c r="R59" s="15"/>
      <c r="S59" s="15"/>
      <c r="T59" s="15"/>
      <c r="U59" s="15">
        <v>4.9055</v>
      </c>
      <c r="V59" s="15"/>
      <c r="W59" s="15"/>
      <c r="X59" s="39"/>
      <c r="Y59" s="25" t="s">
        <v>52</v>
      </c>
      <c r="Z59" s="15" t="s">
        <v>55</v>
      </c>
      <c r="AA59" s="15" t="s">
        <v>56</v>
      </c>
      <c r="AB59" s="15" t="s">
        <v>57</v>
      </c>
      <c r="AC59" s="15" t="s">
        <v>237</v>
      </c>
      <c r="AD59" s="15" t="s">
        <v>238</v>
      </c>
      <c r="AE59" s="15" t="s">
        <v>53</v>
      </c>
      <c r="AF59" s="15" t="s">
        <v>60</v>
      </c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3" customFormat="1" ht="42" customHeight="1">
      <c r="A60" s="15">
        <v>54</v>
      </c>
      <c r="B60" s="16" t="s">
        <v>239</v>
      </c>
      <c r="C60" s="15" t="s">
        <v>50</v>
      </c>
      <c r="D60" s="17" t="s">
        <v>50</v>
      </c>
      <c r="E60" s="18" t="s">
        <v>240</v>
      </c>
      <c r="F60" s="15" t="s">
        <v>52</v>
      </c>
      <c r="G60" s="15" t="s">
        <v>53</v>
      </c>
      <c r="H60" s="15">
        <v>121</v>
      </c>
      <c r="I60" s="35" t="s">
        <v>85</v>
      </c>
      <c r="J60" s="15">
        <v>2020</v>
      </c>
      <c r="K60" s="15">
        <v>2020</v>
      </c>
      <c r="L60" s="15">
        <v>10</v>
      </c>
      <c r="M60" s="15">
        <f t="shared" si="4"/>
        <v>2.568</v>
      </c>
      <c r="N60" s="15">
        <f t="shared" si="5"/>
        <v>2.568</v>
      </c>
      <c r="O60" s="15">
        <f t="shared" si="6"/>
        <v>2.568</v>
      </c>
      <c r="P60" s="15"/>
      <c r="Q60" s="15"/>
      <c r="R60" s="15"/>
      <c r="S60" s="15"/>
      <c r="T60" s="15"/>
      <c r="U60" s="15">
        <v>2.568</v>
      </c>
      <c r="V60" s="15"/>
      <c r="W60" s="15"/>
      <c r="X60" s="39"/>
      <c r="Y60" s="25" t="s">
        <v>52</v>
      </c>
      <c r="Z60" s="15" t="s">
        <v>55</v>
      </c>
      <c r="AA60" s="15" t="s">
        <v>56</v>
      </c>
      <c r="AB60" s="15" t="s">
        <v>57</v>
      </c>
      <c r="AC60" s="15" t="s">
        <v>241</v>
      </c>
      <c r="AD60" s="15" t="s">
        <v>242</v>
      </c>
      <c r="AE60" s="15" t="s">
        <v>53</v>
      </c>
      <c r="AF60" s="15" t="s">
        <v>60</v>
      </c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3" customFormat="1" ht="57.75" customHeight="1">
      <c r="A61" s="15">
        <v>55</v>
      </c>
      <c r="B61" s="16" t="s">
        <v>243</v>
      </c>
      <c r="C61" s="15" t="s">
        <v>50</v>
      </c>
      <c r="D61" s="17" t="s">
        <v>50</v>
      </c>
      <c r="E61" s="18" t="s">
        <v>244</v>
      </c>
      <c r="F61" s="15" t="s">
        <v>52</v>
      </c>
      <c r="G61" s="15" t="s">
        <v>53</v>
      </c>
      <c r="H61" s="15">
        <v>436</v>
      </c>
      <c r="I61" s="35" t="s">
        <v>85</v>
      </c>
      <c r="J61" s="15">
        <v>2020</v>
      </c>
      <c r="K61" s="15">
        <v>2020</v>
      </c>
      <c r="L61" s="15">
        <v>10</v>
      </c>
      <c r="M61" s="15">
        <f t="shared" si="4"/>
        <v>12.197</v>
      </c>
      <c r="N61" s="15">
        <f t="shared" si="5"/>
        <v>12.197</v>
      </c>
      <c r="O61" s="15">
        <f t="shared" si="6"/>
        <v>12.197</v>
      </c>
      <c r="P61" s="15"/>
      <c r="Q61" s="15"/>
      <c r="R61" s="15"/>
      <c r="S61" s="15"/>
      <c r="T61" s="15"/>
      <c r="U61" s="15">
        <v>12.197</v>
      </c>
      <c r="V61" s="15"/>
      <c r="W61" s="15"/>
      <c r="X61" s="39"/>
      <c r="Y61" s="25" t="s">
        <v>52</v>
      </c>
      <c r="Z61" s="15" t="s">
        <v>55</v>
      </c>
      <c r="AA61" s="15" t="s">
        <v>56</v>
      </c>
      <c r="AB61" s="15" t="s">
        <v>57</v>
      </c>
      <c r="AC61" s="15" t="s">
        <v>95</v>
      </c>
      <c r="AD61" s="15" t="s">
        <v>96</v>
      </c>
      <c r="AE61" s="15" t="s">
        <v>53</v>
      </c>
      <c r="AF61" s="15" t="s">
        <v>60</v>
      </c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3" customFormat="1" ht="57.75" customHeight="1">
      <c r="A62" s="15">
        <v>56</v>
      </c>
      <c r="B62" s="16" t="s">
        <v>245</v>
      </c>
      <c r="C62" s="15" t="s">
        <v>50</v>
      </c>
      <c r="D62" s="17" t="s">
        <v>50</v>
      </c>
      <c r="E62" s="18" t="s">
        <v>246</v>
      </c>
      <c r="F62" s="15" t="s">
        <v>52</v>
      </c>
      <c r="G62" s="15" t="s">
        <v>53</v>
      </c>
      <c r="H62" s="15">
        <v>295</v>
      </c>
      <c r="I62" s="35" t="s">
        <v>85</v>
      </c>
      <c r="J62" s="15">
        <v>2020</v>
      </c>
      <c r="K62" s="15">
        <v>2020</v>
      </c>
      <c r="L62" s="15">
        <v>10</v>
      </c>
      <c r="M62" s="15">
        <f t="shared" si="4"/>
        <v>8.158</v>
      </c>
      <c r="N62" s="15">
        <f t="shared" si="5"/>
        <v>8.158</v>
      </c>
      <c r="O62" s="15">
        <f t="shared" si="6"/>
        <v>8.158</v>
      </c>
      <c r="P62" s="15"/>
      <c r="Q62" s="15"/>
      <c r="R62" s="15"/>
      <c r="S62" s="15"/>
      <c r="T62" s="15"/>
      <c r="U62" s="15">
        <v>8.158</v>
      </c>
      <c r="V62" s="15"/>
      <c r="W62" s="15"/>
      <c r="X62" s="39"/>
      <c r="Y62" s="25" t="s">
        <v>52</v>
      </c>
      <c r="Z62" s="15" t="s">
        <v>55</v>
      </c>
      <c r="AA62" s="15" t="s">
        <v>56</v>
      </c>
      <c r="AB62" s="15" t="s">
        <v>57</v>
      </c>
      <c r="AC62" s="15" t="s">
        <v>247</v>
      </c>
      <c r="AD62" s="15" t="s">
        <v>248</v>
      </c>
      <c r="AE62" s="15" t="s">
        <v>53</v>
      </c>
      <c r="AF62" s="15" t="s">
        <v>60</v>
      </c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3" customFormat="1" ht="57.75" customHeight="1">
      <c r="A63" s="15">
        <v>57</v>
      </c>
      <c r="B63" s="16" t="s">
        <v>249</v>
      </c>
      <c r="C63" s="15" t="s">
        <v>50</v>
      </c>
      <c r="D63" s="17" t="s">
        <v>50</v>
      </c>
      <c r="E63" s="18" t="s">
        <v>250</v>
      </c>
      <c r="F63" s="15" t="s">
        <v>52</v>
      </c>
      <c r="G63" s="15" t="s">
        <v>53</v>
      </c>
      <c r="H63" s="15">
        <v>427</v>
      </c>
      <c r="I63" s="35" t="s">
        <v>85</v>
      </c>
      <c r="J63" s="15">
        <v>2020</v>
      </c>
      <c r="K63" s="15">
        <v>2020</v>
      </c>
      <c r="L63" s="15">
        <v>10</v>
      </c>
      <c r="M63" s="15">
        <f t="shared" si="4"/>
        <v>11.888</v>
      </c>
      <c r="N63" s="15">
        <f t="shared" si="5"/>
        <v>11.888</v>
      </c>
      <c r="O63" s="15">
        <f t="shared" si="6"/>
        <v>11.888</v>
      </c>
      <c r="P63" s="15"/>
      <c r="Q63" s="15"/>
      <c r="R63" s="15"/>
      <c r="S63" s="15"/>
      <c r="T63" s="15"/>
      <c r="U63" s="15">
        <v>11.888</v>
      </c>
      <c r="V63" s="15"/>
      <c r="W63" s="15"/>
      <c r="X63" s="39"/>
      <c r="Y63" s="25" t="s">
        <v>52</v>
      </c>
      <c r="Z63" s="15" t="s">
        <v>55</v>
      </c>
      <c r="AA63" s="15" t="s">
        <v>56</v>
      </c>
      <c r="AB63" s="15" t="s">
        <v>57</v>
      </c>
      <c r="AC63" s="15" t="s">
        <v>251</v>
      </c>
      <c r="AD63" s="15" t="s">
        <v>252</v>
      </c>
      <c r="AE63" s="15" t="s">
        <v>53</v>
      </c>
      <c r="AF63" s="15" t="s">
        <v>60</v>
      </c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3" customFormat="1" ht="57.75" customHeight="1">
      <c r="A64" s="15">
        <v>58</v>
      </c>
      <c r="B64" s="16" t="s">
        <v>253</v>
      </c>
      <c r="C64" s="15" t="s">
        <v>50</v>
      </c>
      <c r="D64" s="17" t="s">
        <v>50</v>
      </c>
      <c r="E64" s="18" t="s">
        <v>254</v>
      </c>
      <c r="F64" s="15" t="s">
        <v>52</v>
      </c>
      <c r="G64" s="15" t="s">
        <v>53</v>
      </c>
      <c r="H64" s="15">
        <v>307</v>
      </c>
      <c r="I64" s="35" t="s">
        <v>85</v>
      </c>
      <c r="J64" s="15">
        <v>2020</v>
      </c>
      <c r="K64" s="15">
        <v>2020</v>
      </c>
      <c r="L64" s="15">
        <v>10</v>
      </c>
      <c r="M64" s="15">
        <f t="shared" si="4"/>
        <v>8.722</v>
      </c>
      <c r="N64" s="15">
        <f t="shared" si="5"/>
        <v>8.722</v>
      </c>
      <c r="O64" s="15">
        <f t="shared" si="6"/>
        <v>8.722</v>
      </c>
      <c r="P64" s="15"/>
      <c r="Q64" s="15"/>
      <c r="R64" s="15"/>
      <c r="S64" s="15"/>
      <c r="T64" s="15"/>
      <c r="U64" s="15">
        <v>8.722</v>
      </c>
      <c r="V64" s="15"/>
      <c r="W64" s="15"/>
      <c r="X64" s="39"/>
      <c r="Y64" s="25" t="s">
        <v>52</v>
      </c>
      <c r="Z64" s="15" t="s">
        <v>55</v>
      </c>
      <c r="AA64" s="15" t="s">
        <v>56</v>
      </c>
      <c r="AB64" s="15" t="s">
        <v>57</v>
      </c>
      <c r="AC64" s="15" t="s">
        <v>255</v>
      </c>
      <c r="AD64" s="15" t="s">
        <v>256</v>
      </c>
      <c r="AE64" s="15" t="s">
        <v>53</v>
      </c>
      <c r="AF64" s="15" t="s">
        <v>60</v>
      </c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3" customFormat="1" ht="57.75" customHeight="1">
      <c r="A65" s="15">
        <v>59</v>
      </c>
      <c r="B65" s="16" t="s">
        <v>257</v>
      </c>
      <c r="C65" s="15" t="s">
        <v>50</v>
      </c>
      <c r="D65" s="17" t="s">
        <v>50</v>
      </c>
      <c r="E65" s="18" t="s">
        <v>258</v>
      </c>
      <c r="F65" s="15" t="s">
        <v>52</v>
      </c>
      <c r="G65" s="15" t="s">
        <v>53</v>
      </c>
      <c r="H65" s="15">
        <v>325</v>
      </c>
      <c r="I65" s="35" t="s">
        <v>85</v>
      </c>
      <c r="J65" s="15">
        <v>2020</v>
      </c>
      <c r="K65" s="15">
        <v>2020</v>
      </c>
      <c r="L65" s="15">
        <v>10</v>
      </c>
      <c r="M65" s="15">
        <f t="shared" si="4"/>
        <v>9.65</v>
      </c>
      <c r="N65" s="15">
        <f t="shared" si="5"/>
        <v>9.65</v>
      </c>
      <c r="O65" s="15">
        <f t="shared" si="6"/>
        <v>9.65</v>
      </c>
      <c r="P65" s="15"/>
      <c r="Q65" s="15"/>
      <c r="R65" s="15"/>
      <c r="S65" s="15"/>
      <c r="T65" s="15"/>
      <c r="U65" s="15">
        <v>9.65</v>
      </c>
      <c r="V65" s="15"/>
      <c r="W65" s="18"/>
      <c r="X65" s="18"/>
      <c r="Y65" s="25" t="s">
        <v>52</v>
      </c>
      <c r="Z65" s="15" t="s">
        <v>55</v>
      </c>
      <c r="AA65" s="15" t="s">
        <v>56</v>
      </c>
      <c r="AB65" s="15" t="s">
        <v>57</v>
      </c>
      <c r="AC65" s="15" t="s">
        <v>259</v>
      </c>
      <c r="AD65" s="15" t="s">
        <v>147</v>
      </c>
      <c r="AE65" s="15" t="s">
        <v>53</v>
      </c>
      <c r="AF65" s="15" t="s">
        <v>60</v>
      </c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3" customFormat="1" ht="57.75" customHeight="1">
      <c r="A66" s="15">
        <v>60</v>
      </c>
      <c r="B66" s="16" t="s">
        <v>260</v>
      </c>
      <c r="C66" s="15" t="s">
        <v>50</v>
      </c>
      <c r="D66" s="17" t="s">
        <v>50</v>
      </c>
      <c r="E66" s="18" t="s">
        <v>261</v>
      </c>
      <c r="F66" s="15" t="s">
        <v>52</v>
      </c>
      <c r="G66" s="15" t="s">
        <v>53</v>
      </c>
      <c r="H66" s="15">
        <v>2775.86</v>
      </c>
      <c r="I66" s="35" t="s">
        <v>54</v>
      </c>
      <c r="J66" s="15">
        <v>2018</v>
      </c>
      <c r="K66" s="15">
        <v>2021</v>
      </c>
      <c r="L66" s="15">
        <v>50</v>
      </c>
      <c r="M66" s="15">
        <v>899.04</v>
      </c>
      <c r="N66" s="15">
        <f t="shared" si="5"/>
        <v>899.04</v>
      </c>
      <c r="O66" s="15">
        <f t="shared" si="6"/>
        <v>899.04</v>
      </c>
      <c r="P66" s="15"/>
      <c r="Q66" s="15"/>
      <c r="R66" s="15"/>
      <c r="S66" s="15"/>
      <c r="T66" s="15"/>
      <c r="U66" s="15">
        <v>300</v>
      </c>
      <c r="V66" s="15"/>
      <c r="W66" s="18"/>
      <c r="X66" s="18">
        <f>M66-U66</f>
        <v>599.04</v>
      </c>
      <c r="Y66" s="25" t="s">
        <v>52</v>
      </c>
      <c r="Z66" s="15" t="s">
        <v>55</v>
      </c>
      <c r="AA66" s="15" t="s">
        <v>56</v>
      </c>
      <c r="AB66" s="15" t="s">
        <v>57</v>
      </c>
      <c r="AC66" s="15" t="s">
        <v>184</v>
      </c>
      <c r="AD66" s="15" t="s">
        <v>185</v>
      </c>
      <c r="AE66" s="15" t="s">
        <v>53</v>
      </c>
      <c r="AF66" s="15" t="s">
        <v>60</v>
      </c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6:26" ht="13.5"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6:26" ht="13.5"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6:26" ht="13.5"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6:26" ht="13.5"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6:26" ht="13.5"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6:26" ht="13.5"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6:26" ht="13.5"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6:26" ht="13.5"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6:26" ht="13.5"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6:26" ht="13.5"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6:26" ht="13.5"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6:26" ht="13.5"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6:26" ht="13.5"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6:26" ht="13.5"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6:26" ht="13.5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6:26" ht="13.5"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6:26" ht="13.5"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6:26" ht="13.5"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6:26" ht="13.5"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6:26" ht="13.5"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6:26" ht="13.5"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6:26" ht="13.5"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6:26" ht="13.5"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6:26" ht="13.5"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6:26" ht="13.5"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6:26" ht="13.5"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6:26" ht="13.5"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6:26" ht="13.5"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6:26" ht="13.5"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6:26" ht="13.5"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6:26" ht="13.5"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6:26" ht="13.5"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6:26" ht="13.5"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6:26" ht="13.5"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6:26" ht="13.5"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6:26" ht="13.5"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6:26" ht="13.5"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6:26" ht="13.5"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6:26" ht="13.5"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6:26" ht="13.5"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6:26" ht="13.5"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6:26" ht="13.5"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6:26" ht="13.5"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6:26" ht="13.5"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6:26" ht="13.5"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6:26" ht="13.5"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6:26" ht="13.5"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6:26" ht="13.5"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6:26" ht="13.5"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6:26" ht="13.5"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6:26" ht="13.5"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6:26" ht="13.5"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6:26" ht="13.5"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6:26" ht="13.5"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6:26" ht="13.5"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6:26" ht="13.5"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6:26" ht="13.5"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6:26" ht="13.5"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6:26" ht="13.5"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6:26" ht="13.5"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6:26" ht="13.5"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6:26" ht="13.5"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6:26" ht="13.5"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6:26" ht="13.5"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6:26" ht="13.5"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6:26" ht="13.5"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6:26" ht="13.5"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6:26" ht="13.5"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6:26" ht="13.5"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6:26" ht="13.5"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6:26" ht="13.5"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6:26" ht="13.5"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6:26" ht="13.5"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6:26" ht="13.5"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6:26" ht="13.5"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6:26" ht="13.5"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6:26" ht="13.5"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6:26" ht="13.5"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6:26" ht="13.5"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6:26" ht="13.5"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6:26" ht="13.5"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6:26" ht="13.5"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6:26" ht="13.5"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6:26" ht="13.5"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6:26" ht="13.5"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6:26" ht="13.5"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6:26" ht="13.5"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6:26" ht="13.5"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6:26" ht="13.5"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6:26" ht="13.5"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6:26" ht="13.5"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6:26" ht="13.5"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6:26" ht="13.5"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6:26" ht="13.5"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6:26" ht="13.5"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6:26" ht="13.5"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6:26" ht="13.5"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6:26" ht="13.5"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6:26" ht="13.5"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6:26" ht="13.5"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6:26" ht="13.5"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6:26" ht="13.5"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6:26" ht="13.5"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6:26" ht="13.5"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6:26" ht="13.5"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6:26" ht="13.5"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6:26" ht="13.5"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6:26" ht="13.5"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6:26" ht="13.5"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6:26" ht="13.5"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6:26" ht="13.5"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6:26" ht="13.5"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6:26" ht="13.5"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6:26" ht="13.5"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6:26" ht="13.5"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6:26" ht="13.5"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6:26" ht="13.5"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6:26" ht="13.5"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6:26" ht="13.5"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6:26" ht="13.5"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6:26" ht="13.5"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6:26" ht="13.5"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6:26" ht="13.5"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6:26" ht="13.5"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6:26" ht="13.5"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6:26" ht="13.5"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6:26" ht="13.5"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6:26" ht="13.5"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6:26" ht="13.5"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6:26" ht="13.5"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6:26" ht="13.5"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6:26" ht="13.5"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6:26" ht="13.5"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6:26" ht="13.5"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6:26" ht="13.5"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6:26" ht="13.5"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6:26" ht="13.5"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6:26" ht="13.5"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6:26" ht="13.5"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6:26" ht="13.5"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6:26" ht="13.5"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6:26" ht="13.5"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6:26" ht="13.5"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6:26" ht="13.5"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6:26" ht="13.5"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6:26" ht="13.5"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6:26" ht="13.5"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6:26" ht="13.5"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6:26" ht="13.5"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6:26" ht="13.5"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6:26" ht="13.5"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6:26" ht="13.5"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6:26" ht="13.5"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6:26" ht="13.5"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6:26" ht="13.5"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6:26" ht="13.5"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6:26" ht="13.5"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6:26" ht="13.5"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6:26" ht="13.5"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6:26" ht="13.5"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6:26" ht="13.5"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6:26" ht="13.5"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6:26" ht="13.5"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6:26" ht="13.5"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6:26" ht="13.5"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6:26" ht="13.5"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6:26" ht="13.5"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6:26" ht="13.5"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6:26" ht="13.5"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6:26" ht="13.5"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6:26" ht="13.5"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6:26" ht="13.5"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6:26" ht="13.5"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6:26" ht="13.5"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6:26" ht="13.5"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6:26" ht="13.5"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6:26" ht="13.5"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6:26" ht="13.5"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6:26" ht="13.5"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6:26" ht="13.5"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6:26" ht="13.5"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6:26" ht="13.5"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6:26" ht="13.5"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6:26" ht="13.5"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6:26" ht="13.5"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6:26" ht="13.5"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6:26" ht="13.5"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6:26" ht="13.5"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6:26" ht="13.5"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6:26" ht="13.5"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6:26" ht="13.5"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6:26" ht="13.5"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6:26" ht="13.5"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6:26" ht="13.5"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6:26" ht="13.5"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6:26" ht="13.5"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6:26" ht="13.5"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6:26" ht="13.5"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6:26" ht="13.5"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6:26" ht="13.5"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6:26" ht="13.5"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6:26" ht="13.5"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6:26" ht="13.5"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6:26" ht="13.5"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6:26" ht="13.5"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6:26" ht="13.5"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6:26" ht="13.5"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6:26" ht="13.5"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6:26" ht="13.5"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6:26" ht="13.5"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6:26" ht="13.5"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6:26" ht="13.5"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6:26" ht="13.5"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6:26" ht="13.5"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6:26" ht="13.5"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6:26" ht="13.5"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6:26" ht="13.5"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6:26" ht="13.5"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6:26" ht="13.5"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6:26" ht="13.5"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6:26" ht="13.5"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6:26" ht="13.5"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6:26" ht="13.5"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6:26" ht="13.5"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6:26" ht="13.5"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6:26" ht="13.5"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6:26" ht="13.5"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6:26" ht="13.5"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6:26" ht="13.5"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6:26" ht="13.5"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6:26" ht="13.5"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6:26" ht="13.5"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6:26" ht="13.5"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6:26" ht="13.5"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6:26" ht="13.5"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6:26" ht="13.5"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6:26" ht="13.5"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6:26" ht="13.5"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6:26" ht="13.5"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6:26" ht="13.5"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6:26" ht="13.5"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6:26" ht="13.5"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6:26" ht="13.5"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6:26" ht="13.5"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6:26" ht="13.5"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6:26" ht="13.5"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6:26" ht="13.5"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6:26" ht="13.5"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6:26" ht="13.5"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6:26" ht="13.5"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6:26" ht="13.5"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6:26" ht="13.5"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6:26" ht="13.5"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6:26" ht="13.5"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6:26" ht="13.5"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6:26" ht="13.5"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6:26" ht="13.5"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6:26" ht="13.5"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6:26" ht="13.5"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6:26" ht="13.5"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6:26" ht="13.5"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6:26" ht="13.5"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6:26" ht="13.5"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6:26" ht="13.5"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6:26" ht="13.5"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6:26" ht="13.5"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6:26" ht="13.5"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6:26" ht="13.5"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6:26" ht="13.5"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6:26" ht="13.5"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6:26" ht="13.5"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6:26" ht="13.5"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6:26" ht="13.5"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6:26" ht="13.5"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6:26" ht="13.5"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6:26" ht="13.5"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6:26" ht="13.5"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6:26" ht="13.5"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6:26" ht="13.5"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6:26" ht="13.5"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6:26" ht="13.5"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6:26" ht="13.5"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6:26" ht="13.5"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6:26" ht="13.5"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6:26" ht="13.5"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6:26" ht="13.5"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6:26" ht="13.5"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6:26" ht="13.5"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6:26" ht="13.5"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6:26" ht="13.5"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6:26" ht="13.5"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6:26" ht="13.5"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6:26" ht="13.5"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6:26" ht="13.5"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6:26" ht="13.5"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6:26" ht="13.5"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6:26" ht="13.5"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6:26" ht="13.5"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6:26" ht="13.5"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6:26" ht="13.5"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6:26" ht="13.5"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6:26" ht="13.5"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6:26" ht="13.5"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6:26" ht="13.5"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6:26" ht="13.5"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6:26" ht="13.5"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6:26" ht="13.5"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6:26" ht="13.5"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6:26" ht="13.5"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6:26" ht="13.5"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6:26" ht="13.5"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6:26" ht="13.5"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6:26" ht="13.5"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6:26" ht="13.5"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6:26" ht="13.5"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6:26" ht="13.5"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6:26" ht="13.5"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6:26" ht="13.5"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6:26" ht="13.5"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6:26" ht="13.5"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6:26" ht="13.5"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6:26" ht="13.5"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6:26" ht="13.5"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6:26" ht="13.5"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6:26" ht="13.5"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6:26" ht="13.5"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6:26" ht="13.5"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6:26" ht="13.5"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6:26" ht="13.5"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6:26" ht="13.5"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6:26" ht="13.5"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6:26" ht="13.5"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6:26" ht="13.5"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6:26" ht="13.5"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6:26" ht="13.5"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6:26" ht="13.5"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6:26" ht="13.5"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6:26" ht="13.5"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6:26" ht="13.5"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6:26" ht="13.5"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6:26" ht="13.5"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6:26" ht="13.5"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6:26" ht="13.5"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6:26" ht="13.5"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6:26" ht="13.5"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6:26" ht="13.5"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6:26" ht="13.5"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6:26" ht="13.5"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6:26" ht="13.5"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6:26" ht="13.5"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6:26" ht="13.5"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6:26" ht="13.5"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6:26" ht="13.5"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6:26" ht="13.5"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6:26" ht="13.5"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6:26" ht="13.5"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6:26" ht="13.5"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6:26" ht="13.5"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6:26" ht="13.5"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6:26" ht="13.5"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6:26" ht="13.5"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6:26" ht="13.5"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6:26" ht="13.5"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6:26" ht="13.5"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6:26" ht="13.5"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6:26" ht="13.5"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6:26" ht="13.5"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6:26" ht="13.5"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6:26" ht="13.5"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6:26" ht="13.5"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6:26" ht="13.5"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6:26" ht="13.5"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6:26" ht="13.5"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6:26" ht="13.5"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6:26" ht="13.5"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6:26" ht="13.5"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6:26" ht="13.5"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6:26" ht="13.5"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6:26" ht="13.5"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6:26" ht="13.5"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6:26" ht="13.5"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6:26" ht="13.5"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6:26" ht="13.5"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6:26" ht="13.5"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6:26" ht="13.5"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6:26" ht="13.5"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6:26" ht="13.5"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6:26" ht="13.5"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6:26" ht="13.5"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6:26" ht="13.5"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6:26" ht="13.5"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6:26" ht="13.5"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6:26" ht="13.5"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6:26" ht="13.5"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6:26" ht="13.5"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6:26" ht="13.5"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6:26" ht="13.5"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6:26" ht="13.5"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6:26" ht="13.5"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6:26" ht="13.5"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6:26" ht="13.5"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6:26" ht="13.5"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6:26" ht="13.5"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6:26" ht="13.5"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6:26" ht="13.5"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6:26" ht="13.5"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6:26" ht="13.5"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6:26" ht="13.5"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6:26" ht="13.5"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6:26" ht="13.5"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6:26" ht="13.5"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6:26" ht="13.5"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6:26" ht="13.5"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6:26" ht="13.5"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6:26" ht="13.5"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6:26" ht="13.5"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6:26" ht="13.5"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6:26" ht="13.5"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6:26" ht="13.5"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6:26" ht="13.5"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6:26" ht="13.5"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6:26" ht="13.5"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6:26" ht="13.5"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6:26" ht="13.5"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6:26" ht="13.5"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6:26" ht="13.5"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6:26" ht="13.5"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6:26" ht="13.5"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6:26" ht="13.5"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6:26" ht="13.5"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6:26" ht="13.5"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6:26" ht="13.5"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6:26" ht="13.5"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6:26" ht="13.5"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6:26" ht="13.5"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6:26" ht="13.5"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6:26" ht="13.5"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6:26" ht="13.5"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6:26" ht="13.5"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6:26" ht="13.5"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6:26" ht="13.5"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6:26" ht="13.5"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6:26" ht="13.5"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6:26" ht="13.5"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6:26" ht="13.5"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6:26" ht="13.5"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6:26" ht="13.5"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6:26" ht="13.5"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6:26" ht="13.5"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6:26" ht="13.5"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6:26" ht="13.5"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6:26" ht="13.5"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6:26" ht="13.5"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6:26" ht="13.5"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6:26" ht="13.5"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6:26" ht="13.5"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6:26" ht="13.5"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6:26" ht="13.5"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6:26" ht="13.5"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6:26" ht="13.5"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6:26" ht="13.5"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6:26" ht="13.5"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6:26" ht="13.5"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6:26" ht="13.5"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6:26" ht="13.5"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6:26" ht="13.5"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6:26" ht="13.5"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6:26" ht="13.5"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6:26" ht="13.5"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6:26" ht="13.5"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6:26" ht="13.5"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6:26" ht="13.5"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6:26" ht="13.5"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6:26" ht="13.5"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6:26" ht="13.5"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6:26" ht="13.5"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6:26" ht="13.5"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6:26" ht="13.5"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6:26" ht="13.5"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6:26" ht="13.5"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6:26" ht="13.5"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6:26" ht="13.5"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6:26" ht="13.5"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6:26" ht="13.5"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6:26" ht="13.5"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6:26" ht="13.5"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6:26" ht="13.5"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6:26" ht="13.5"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6:26" ht="13.5"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6:26" ht="13.5"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6:26" ht="13.5"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6:26" ht="13.5"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6:26" ht="13.5"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6:26" ht="13.5"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6:26" ht="13.5"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6:26" ht="13.5"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6:26" ht="13.5"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6:26" ht="13.5"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6:26" ht="13.5"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6:26" ht="13.5"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6:26" ht="13.5"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6:26" ht="13.5"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6:26" ht="13.5"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6:26" ht="13.5"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6:26" ht="13.5"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6:26" ht="13.5"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6:26" ht="13.5"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6:26" ht="13.5"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6:26" ht="13.5"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6:26" ht="13.5"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6:26" ht="13.5"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6:26" ht="13.5"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6:26" ht="13.5"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6:26" ht="13.5"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6:26" ht="13.5"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6:26" ht="13.5"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6:26" ht="13.5"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6:26" ht="13.5"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6:26" ht="13.5"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6:26" ht="13.5"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6:26" ht="13.5"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6:26" ht="13.5"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6:26" ht="13.5"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6:26" ht="13.5"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6:26" ht="13.5"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6:26" ht="13.5"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6:26" ht="13.5"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6:26" ht="13.5"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6:26" ht="13.5"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6:26" ht="13.5"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6:26" ht="13.5"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6:26" ht="13.5"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6:26" ht="13.5"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6:26" ht="13.5"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6:26" ht="13.5"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6:26" ht="13.5"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6:26" ht="13.5"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6:26" ht="13.5"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6:26" ht="13.5"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6:26" ht="13.5"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6:26" ht="13.5"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6:26" ht="13.5"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6:26" ht="13.5"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6:26" ht="13.5"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6:26" ht="13.5"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6:26" ht="13.5"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6:26" ht="13.5"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6:26" ht="13.5"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6:26" ht="13.5"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6:26" ht="13.5"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6:26" ht="13.5"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6:26" ht="13.5"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6:26" ht="13.5"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6:26" ht="13.5"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6:26" ht="13.5"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6:26" ht="13.5"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6:26" ht="13.5"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6:26" ht="13.5"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6:26" ht="13.5"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6:26" ht="13.5"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6:26" ht="13.5"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6:26" ht="13.5"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6:26" ht="13.5"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6:26" ht="13.5"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6:26" ht="13.5"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6:26" ht="13.5"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6:26" ht="13.5"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6:26" ht="13.5"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6:26" ht="13.5"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6:26" ht="13.5"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6:26" ht="13.5"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6:26" ht="13.5"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6:26" ht="13.5"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6:26" ht="13.5"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6:26" ht="13.5"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6:26" ht="13.5"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6:26" ht="13.5"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6:26" ht="13.5"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6:26" ht="13.5"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6:26" ht="13.5"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6:26" ht="13.5"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6:26" ht="13.5"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6:26" ht="13.5"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6:26" ht="13.5"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6:26" ht="13.5"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6:26" ht="13.5"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6:26" ht="13.5"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6:26" ht="13.5"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6:26" ht="13.5"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6:26" ht="13.5"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6:26" ht="13.5"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6:26" ht="13.5"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6:26" ht="13.5"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6:26" ht="13.5"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6:26" ht="13.5"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6:26" ht="13.5"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6:26" ht="13.5"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6:26" ht="13.5"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6:26" ht="13.5"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6:26" ht="13.5"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6:26" ht="13.5"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6:26" ht="13.5"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6:26" ht="13.5"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6:26" ht="13.5"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6:26" ht="13.5"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6:26" ht="13.5"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6:26" ht="13.5"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6:26" ht="13.5"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6:26" ht="13.5"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6:26" ht="13.5"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6:26" ht="13.5"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6:26" ht="13.5"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6:26" ht="13.5"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6:26" ht="13.5"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6:26" ht="13.5"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6:26" ht="13.5"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6:26" ht="13.5"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6:26" ht="13.5"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6:26" ht="13.5"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6:26" ht="13.5"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6:26" ht="13.5"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6:26" ht="13.5"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6:26" ht="13.5"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6:26" ht="13.5"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6:26" ht="13.5"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6:26" ht="13.5"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6:26" ht="13.5"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6:26" ht="13.5"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6:26" ht="13.5"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6:26" ht="13.5"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6:26" ht="13.5"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6:26" ht="13.5"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6:26" ht="13.5"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6:26" ht="13.5"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6:26" ht="13.5"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6:26" ht="13.5"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6:26" ht="13.5"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6:26" ht="13.5"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6:26" ht="13.5"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6:26" ht="13.5"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6:26" ht="13.5"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6:26" ht="13.5"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6:26" ht="13.5"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6:26" ht="13.5"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6:26" ht="13.5"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6:26" ht="13.5"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6:26" ht="13.5"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6:26" ht="13.5"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6:26" ht="13.5"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6:26" ht="13.5"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6:26" ht="13.5"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6:26" ht="13.5"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6:26" ht="13.5"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6:26" ht="13.5"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6:26" ht="13.5"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6:26" ht="13.5"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6:26" ht="13.5"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6:26" ht="13.5"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6:26" ht="13.5"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6:26" ht="13.5"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6:26" ht="13.5"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6:26" ht="13.5"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6:26" ht="13.5"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6:26" ht="13.5"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6:26" ht="13.5"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6:26" ht="13.5"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6:26" ht="13.5"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6:26" ht="13.5"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6:26" ht="13.5"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6:26" ht="13.5"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6:26" ht="13.5"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6:26" ht="13.5"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6:26" ht="13.5"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6:26" ht="13.5"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6:26" ht="13.5"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6:26" ht="13.5"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6:26" ht="13.5"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6:26" ht="13.5"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6:26" ht="13.5"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6:26" ht="13.5"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6:26" ht="13.5"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6:26" ht="13.5"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6:26" ht="13.5"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6:26" ht="13.5"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6:26" ht="13.5"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6:26" ht="13.5"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6:26" ht="13.5"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6:26" ht="13.5"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6:26" ht="13.5"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6:26" ht="13.5"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6:26" ht="13.5"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6:26" ht="13.5"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6:26" ht="13.5"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6:26" ht="13.5"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6:26" ht="13.5"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6:26" ht="13.5"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6:26" ht="13.5"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6:26" ht="13.5"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6:26" ht="13.5"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6:26" ht="13.5"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6:26" ht="13.5"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6:26" ht="13.5"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6:26" ht="13.5"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6:26" ht="13.5"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6:26" ht="13.5"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6:26" ht="13.5"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6:26" ht="13.5"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6:26" ht="13.5"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6:26" ht="13.5"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6:26" ht="13.5"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6:26" ht="13.5"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6:26" ht="13.5"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6:26" ht="13.5"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6:26" ht="13.5"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6:26" ht="13.5"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6:26" ht="13.5"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6:26" ht="13.5"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6:26" ht="13.5"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6:26" ht="13.5"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6:26" ht="13.5"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6:26" ht="13.5"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6:26" ht="13.5"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6:26" ht="13.5"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6:26" ht="13.5"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6:26" ht="13.5"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6:26" ht="13.5"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6:26" ht="13.5"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6:26" ht="13.5"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6:26" ht="13.5"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6:26" ht="13.5"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6:26" ht="13.5"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6:26" ht="13.5"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6:26" ht="13.5"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6:26" ht="13.5"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6:26" ht="13.5"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6:26" ht="13.5"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6:26" ht="13.5"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6:26" ht="13.5"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6:26" ht="13.5"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6:26" ht="13.5"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6:26" ht="13.5"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6:26" ht="13.5"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6:26" ht="13.5"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6:26" ht="13.5"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6:26" ht="13.5"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6:26" ht="13.5"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6:26" ht="13.5"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6:26" ht="13.5"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6:26" ht="13.5"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6:26" ht="13.5"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6:26" ht="13.5"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6:26" ht="13.5"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6:26" ht="13.5"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6:26" ht="13.5"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6:26" ht="13.5"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6:26" ht="13.5"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6:26" ht="13.5"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6:26" ht="13.5"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6:26" ht="13.5"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6:26" ht="13.5"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6:26" ht="13.5"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6:26" ht="13.5"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6:26" ht="13.5"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6:26" ht="13.5"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6:26" ht="13.5"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6:26" ht="13.5"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6:26" ht="13.5"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6:26" ht="13.5"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6:26" ht="13.5"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6:26" ht="13.5"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6:26" ht="13.5"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6:26" ht="13.5"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6:26" ht="13.5"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6:26" ht="13.5"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6:26" ht="13.5"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6:26" ht="13.5"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6:26" ht="13.5"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6:26" ht="13.5"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6:26" ht="13.5"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6:26" ht="13.5"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6:26" ht="13.5"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6:26" ht="13.5"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6:26" ht="13.5"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6:26" ht="13.5"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6:26" ht="13.5"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6:26" ht="13.5"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6:26" ht="13.5"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6:26" ht="13.5"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6:26" ht="13.5"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6:26" ht="13.5"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6:26" ht="13.5"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6:26" ht="13.5"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6:26" ht="13.5"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6:26" ht="13.5"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6:26" ht="13.5"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6:26" ht="13.5"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6:26" ht="13.5"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6:26" ht="13.5"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6:26" ht="13.5"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6:26" ht="13.5"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6:26" ht="13.5"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6:26" ht="13.5"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6:26" ht="13.5"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6:26" ht="13.5"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6:26" ht="13.5"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6:26" ht="13.5"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6:26" ht="13.5"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6:26" ht="13.5"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6:26" ht="13.5"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6:26" ht="13.5"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6:26" ht="13.5"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6:26" ht="13.5"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6:26" ht="13.5"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6:26" ht="13.5"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6:26" ht="13.5"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6:26" ht="13.5"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6:26" ht="13.5"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6:26" ht="13.5"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6:26" ht="13.5"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6:26" ht="13.5"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6:26" ht="13.5"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6:26" ht="13.5"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6:26" ht="13.5"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6:26" ht="13.5"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6:26" ht="13.5"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6:26" ht="13.5"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6:26" ht="13.5"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6:26" ht="13.5"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6:26" ht="13.5"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6:26" ht="13.5"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6:26" ht="13.5"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6:26" ht="13.5"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6:26" ht="13.5"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6:26" ht="13.5"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6:26" ht="13.5"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6:26" ht="13.5"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6:26" ht="13.5"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6:26" ht="13.5"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6:26" ht="13.5"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6:26" ht="13.5"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6:26" ht="13.5"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6:26" ht="13.5"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6:26" ht="13.5"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6:26" ht="13.5"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6:26" ht="13.5"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6:26" ht="13.5"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6:26" ht="13.5"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6:26" ht="13.5"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6:26" ht="13.5"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6:26" ht="13.5"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6:26" ht="13.5"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6:26" ht="13.5"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6:26" ht="13.5"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6:26" ht="13.5"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6:26" ht="13.5"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6:26" ht="13.5"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6:26" ht="13.5"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6:26" ht="13.5"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6:26" ht="13.5"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6:26" ht="13.5"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6:26" ht="13.5"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6:26" ht="13.5"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6:26" ht="13.5"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6:26" ht="13.5"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6:26" ht="13.5"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6:26" ht="13.5"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6:26" ht="13.5"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6:26" ht="13.5"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6:26" ht="13.5"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6:26" ht="13.5"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6:26" ht="13.5"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6:26" ht="13.5"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6:26" ht="13.5"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6:26" ht="13.5"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6:26" ht="13.5"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6:26" ht="13.5"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6:26" ht="13.5"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6:26" ht="13.5"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6:26" ht="13.5"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6:26" ht="13.5"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6:26" ht="13.5"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6:26" ht="13.5"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6:26" ht="13.5"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6:26" ht="13.5"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6:26" ht="13.5"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6:26" ht="13.5"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6:26" ht="13.5"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6:26" ht="13.5"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6:26" ht="13.5"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6:26" ht="13.5"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6:26" ht="13.5"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6:26" ht="13.5"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6:26" ht="13.5"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6:26" ht="13.5"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6:26" ht="13.5"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6:26" ht="13.5"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6:26" ht="13.5"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6:26" ht="13.5"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6:26" ht="13.5"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6:26" ht="13.5"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6:26" ht="13.5"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6:26" ht="13.5"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6:26" ht="13.5"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6:26" ht="13.5"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6:26" ht="13.5"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6:26" ht="13.5"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6:26" ht="13.5"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6:26" ht="13.5"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6:26" ht="13.5"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6:26" ht="13.5"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6:26" ht="13.5"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6:26" ht="13.5"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6:26" ht="13.5"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6:26" ht="13.5"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6:26" ht="13.5"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6:26" ht="13.5"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6:26" ht="13.5"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6:26" ht="13.5"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6:26" ht="13.5"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6:26" ht="13.5"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6:26" ht="13.5"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6:26" ht="13.5"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6:26" ht="13.5"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6:26" ht="13.5"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6:26" ht="13.5"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6:26" ht="13.5"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6:26" ht="13.5"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6:26" ht="13.5"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6:26" ht="13.5"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6:26" ht="13.5"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6:26" ht="13.5"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6:26" ht="13.5"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6:26" ht="13.5"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6:26" ht="13.5"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6:26" ht="13.5"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6:26" ht="13.5"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6:26" ht="13.5"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6:26" ht="13.5"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6:26" ht="13.5"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6:26" ht="13.5"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6:26" ht="13.5"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6:26" ht="13.5"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6:26" ht="13.5"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6:26" ht="13.5"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6:26" ht="13.5"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6:26" ht="13.5"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6:26" ht="13.5"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6:26" ht="13.5"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6:26" ht="13.5"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6:26" ht="13.5"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6:26" ht="13.5"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6:26" ht="13.5"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6:26" ht="13.5"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6:26" ht="13.5"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6:26" ht="13.5"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6:26" ht="13.5"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6:26" ht="13.5"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6:26" ht="13.5"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6:26" ht="13.5"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6:26" ht="13.5"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6:26" ht="13.5"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6:26" ht="13.5"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6:26" ht="13.5"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6:26" ht="13.5"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6:26" ht="13.5"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6:26" ht="13.5"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6:26" ht="13.5"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6:26" ht="13.5"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6:26" ht="13.5"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6:26" ht="13.5"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6:26" ht="13.5"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6:26" ht="13.5"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6:26" ht="13.5"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6:26" ht="13.5"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6:26" ht="13.5"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6:26" ht="13.5"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6:26" ht="13.5"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6:26" ht="13.5"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6:26" ht="13.5"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6:26" ht="13.5"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6:26" ht="13.5"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6:26" ht="13.5"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6:26" ht="13.5"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6:26" ht="13.5"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6:26" ht="13.5"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6:26" ht="13.5"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6:26" ht="13.5"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6:26" ht="13.5"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6:26" ht="13.5"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6:26" ht="13.5"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6:26" ht="13.5"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6:26" ht="13.5"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6:26" ht="13.5"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6:26" ht="13.5"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6:26" ht="13.5"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6:26" ht="13.5"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6:26" ht="13.5"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6:26" ht="13.5"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6:26" ht="13.5"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6:26" ht="13.5"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6:26" ht="13.5"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6:26" ht="13.5"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6:26" ht="13.5"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6:26" ht="13.5"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6:26" ht="13.5"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6:26" ht="13.5"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6:26" ht="13.5"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6:26" ht="13.5"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6:26" ht="13.5"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6:26" ht="13.5"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6:26" ht="13.5"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6:26" ht="13.5"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6:26" ht="13.5"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6:26" ht="13.5"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6:26" ht="13.5"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6:26" ht="13.5"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6:26" ht="13.5"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6:26" ht="13.5"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6:26" ht="13.5"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6:26" ht="13.5"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6:26" ht="13.5"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6:26" ht="13.5"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6:26" ht="13.5"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6:26" ht="13.5"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6:26" ht="13.5"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6:26" ht="13.5"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6:26" ht="13.5"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6:26" ht="13.5"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6:26" ht="13.5"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6:26" ht="13.5"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6:26" ht="13.5"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6:26" ht="13.5"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6:26" ht="13.5"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6:26" ht="13.5"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6:26" ht="13.5"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6:26" ht="13.5"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6:26" ht="13.5"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6:26" ht="13.5"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6:26" ht="13.5"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6:26" ht="13.5"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6:26" ht="13.5"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6:26" ht="13.5"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6:26" ht="13.5"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6:26" ht="13.5"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6:26" ht="13.5"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6:26" ht="13.5"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6:26" ht="13.5"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6:26" ht="13.5"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6:26" ht="13.5"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6:26" ht="13.5"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6:26" ht="13.5"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6:26" ht="13.5"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6:26" ht="13.5"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6:26" ht="13.5"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6:26" ht="13.5"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6:26" ht="13.5"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6:26" ht="13.5"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6:26" ht="13.5"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6:26" ht="13.5"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6:26" ht="13.5"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6:26" ht="13.5"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6:26" ht="13.5"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6:26" ht="13.5"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6:26" ht="13.5"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6:26" ht="13.5"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6:26" ht="13.5"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6:26" ht="13.5"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6:26" ht="13.5"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6:26" ht="13.5"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6:26" ht="13.5"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6:26" ht="13.5"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6:26" ht="13.5"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6:26" ht="13.5"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6:26" ht="13.5"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6:26" ht="13.5"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6:26" ht="13.5"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6:26" ht="13.5"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6:26" ht="13.5"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6:26" ht="13.5"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6:26" ht="13.5"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6:26" ht="13.5"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6:26" ht="13.5"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6:26" ht="13.5"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6:26" ht="13.5"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</sheetData>
  <sheetProtection/>
  <autoFilter ref="A6:AO66"/>
  <mergeCells count="32">
    <mergeCell ref="A1:AO1"/>
    <mergeCell ref="A2:AO2"/>
    <mergeCell ref="O3:X3"/>
    <mergeCell ref="Y3:AE3"/>
    <mergeCell ref="AF3:AN3"/>
    <mergeCell ref="AG4:AJ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Y4:Y5"/>
    <mergeCell ref="Z4:Z5"/>
    <mergeCell ref="AA4:AA5"/>
    <mergeCell ref="AB4:AB5"/>
    <mergeCell ref="AC4:AC5"/>
    <mergeCell ref="AE4:AE5"/>
    <mergeCell ref="AF4:AF5"/>
    <mergeCell ref="AK4:AK5"/>
    <mergeCell ref="AL4:AL5"/>
    <mergeCell ref="AM4:AM5"/>
    <mergeCell ref="AN4:AN5"/>
    <mergeCell ref="AO3:AO5"/>
  </mergeCells>
  <printOptions/>
  <pageMargins left="0.55" right="0.28" top="0.75" bottom="1" header="0.5" footer="0.5"/>
  <pageSetup fitToHeight="0" fitToWidth="1" horizontalDpi="600" verticalDpi="600" orientation="landscape" paperSize="8" scale="58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良苦用心</cp:lastModifiedBy>
  <dcterms:created xsi:type="dcterms:W3CDTF">2020-11-15T14:03:00Z</dcterms:created>
  <dcterms:modified xsi:type="dcterms:W3CDTF">2021-11-17T02:24:59Z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50409C2C11DE44DFA71882BDB3007E89</vt:lpwstr>
  </property>
  <property fmtid="{D5CDD505-2E9C-101B-9397-08002B2CF9AE}" pid="5" name="KSOReadingLayo">
    <vt:bool>false</vt:bool>
  </property>
</Properties>
</file>